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нтессори 2023-2024\Мониторинг 2023-2024\Стартовая диагностика 2023-24\"/>
    </mc:Choice>
  </mc:AlternateContent>
  <bookViews>
    <workbookView xWindow="0" yWindow="0" windowWidth="14175" windowHeight="6405" firstSheet="2" activeTab="3"/>
  </bookViews>
  <sheets>
    <sheet name="Группа раннего возраста" sheetId="1" r:id="rId1"/>
    <sheet name=" Младшая группа Гномики" sheetId="2" r:id="rId2"/>
    <sheet name="Средняя группа Ромашки" sheetId="3" r:id="rId3"/>
    <sheet name="Старшая группа Солнышко" sheetId="4" r:id="rId4"/>
    <sheet name="Предшкольная группа Радуга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5" l="1"/>
  <c r="E51" i="3" l="1"/>
  <c r="E35" i="3"/>
  <c r="E43" i="2" l="1"/>
  <c r="E42" i="2"/>
  <c r="E41" i="2"/>
  <c r="E39" i="2"/>
  <c r="E38" i="2"/>
  <c r="DR25" i="2" l="1"/>
  <c r="DR26" i="2" s="1"/>
  <c r="DQ25" i="2"/>
  <c r="DQ26" i="2" s="1"/>
  <c r="DP25" i="2"/>
  <c r="DP26" i="2" s="1"/>
  <c r="DO25" i="2"/>
  <c r="DO26" i="2" s="1"/>
  <c r="DN25" i="2"/>
  <c r="DN26" i="2" s="1"/>
  <c r="DM25" i="2"/>
  <c r="DM26" i="2" s="1"/>
  <c r="DL25" i="2"/>
  <c r="DL26" i="2" s="1"/>
  <c r="DK25" i="2"/>
  <c r="DK26" i="2" s="1"/>
  <c r="DJ25" i="2"/>
  <c r="DJ26" i="2" s="1"/>
  <c r="DI25" i="2"/>
  <c r="DI26" i="2" s="1"/>
  <c r="DH25" i="2"/>
  <c r="DH26" i="2" s="1"/>
  <c r="DG25" i="2"/>
  <c r="DG26" i="2" s="1"/>
  <c r="DF25" i="2"/>
  <c r="DF26" i="2" s="1"/>
  <c r="DE25" i="2"/>
  <c r="DE26" i="2" s="1"/>
  <c r="DD25" i="2"/>
  <c r="DD26" i="2" s="1"/>
  <c r="DC25" i="2"/>
  <c r="DC26" i="2" s="1"/>
  <c r="DB25" i="2"/>
  <c r="DB26" i="2" s="1"/>
  <c r="DA25" i="2"/>
  <c r="DA26" i="2" s="1"/>
  <c r="CZ25" i="2"/>
  <c r="CZ26" i="2" s="1"/>
  <c r="CY25" i="2"/>
  <c r="CY26" i="2" s="1"/>
  <c r="CX25" i="2"/>
  <c r="CX26" i="2" s="1"/>
  <c r="CW25" i="2"/>
  <c r="CW26" i="2" s="1"/>
  <c r="CV25" i="2"/>
  <c r="CV26" i="2" s="1"/>
  <c r="CU25" i="2"/>
  <c r="CU26" i="2" s="1"/>
  <c r="CT25" i="2"/>
  <c r="CT26" i="2" s="1"/>
  <c r="CS25" i="2"/>
  <c r="CS26" i="2" s="1"/>
  <c r="CR25" i="2"/>
  <c r="CR26" i="2" s="1"/>
  <c r="CQ25" i="2"/>
  <c r="CQ26" i="2" s="1"/>
  <c r="CP25" i="2"/>
  <c r="CP26" i="2" s="1"/>
  <c r="CO25" i="2"/>
  <c r="CO26" i="2" s="1"/>
  <c r="CN25" i="2"/>
  <c r="CN26" i="2" s="1"/>
  <c r="CM25" i="2"/>
  <c r="CM26" i="2" s="1"/>
  <c r="CL25" i="2"/>
  <c r="CL26" i="2" s="1"/>
  <c r="CK25" i="2"/>
  <c r="CK26" i="2" s="1"/>
  <c r="CJ25" i="2"/>
  <c r="CJ26" i="2" s="1"/>
  <c r="CI25" i="2"/>
  <c r="CI26" i="2" s="1"/>
  <c r="CH25" i="2"/>
  <c r="CH26" i="2" s="1"/>
  <c r="CG25" i="2"/>
  <c r="CG26" i="2" s="1"/>
  <c r="CF25" i="2"/>
  <c r="CF26" i="2" s="1"/>
  <c r="CE25" i="2"/>
  <c r="CE26" i="2" s="1"/>
  <c r="CD25" i="2"/>
  <c r="CD26" i="2" s="1"/>
  <c r="CC25" i="2"/>
  <c r="CC26" i="2" s="1"/>
  <c r="CB25" i="2"/>
  <c r="CB26" i="2" s="1"/>
  <c r="CA25" i="2"/>
  <c r="CA26" i="2" s="1"/>
  <c r="BZ25" i="2"/>
  <c r="BZ26" i="2" s="1"/>
  <c r="BY25" i="2"/>
  <c r="BY26" i="2" s="1"/>
  <c r="BX25" i="2"/>
  <c r="BX26" i="2" s="1"/>
  <c r="BW25" i="2"/>
  <c r="BW26" i="2" s="1"/>
  <c r="BV25" i="2"/>
  <c r="BV26" i="2" s="1"/>
  <c r="BU25" i="2"/>
  <c r="BU26" i="2" s="1"/>
  <c r="BT25" i="2"/>
  <c r="BT26" i="2" s="1"/>
  <c r="BS25" i="2"/>
  <c r="BS26" i="2" s="1"/>
  <c r="BR25" i="2"/>
  <c r="BR26" i="2" s="1"/>
  <c r="BQ25" i="2"/>
  <c r="BQ26" i="2" s="1"/>
  <c r="BP25" i="2"/>
  <c r="BP26" i="2" s="1"/>
  <c r="BO25" i="2"/>
  <c r="BO26" i="2" s="1"/>
  <c r="BN25" i="2"/>
  <c r="BN26" i="2" s="1"/>
  <c r="BM25" i="2"/>
  <c r="BM26" i="2" s="1"/>
  <c r="BL25" i="2"/>
  <c r="BL26" i="2" s="1"/>
  <c r="BK25" i="2"/>
  <c r="BK26" i="2" s="1"/>
  <c r="BJ25" i="2"/>
  <c r="BJ26" i="2" s="1"/>
  <c r="BI25" i="2"/>
  <c r="BI26" i="2" s="1"/>
  <c r="BH25" i="2"/>
  <c r="BH26" i="2" s="1"/>
  <c r="BG25" i="2"/>
  <c r="BG26" i="2" s="1"/>
  <c r="BF25" i="2"/>
  <c r="BF26" i="2" s="1"/>
  <c r="BE25" i="2"/>
  <c r="BE26" i="2" s="1"/>
  <c r="BD25" i="2"/>
  <c r="BD26" i="2" s="1"/>
  <c r="BC25" i="2"/>
  <c r="BC26" i="2" s="1"/>
  <c r="BB25" i="2"/>
  <c r="BB26" i="2" s="1"/>
  <c r="BA25" i="2"/>
  <c r="BA26" i="2" s="1"/>
  <c r="AZ25" i="2"/>
  <c r="AZ26" i="2" s="1"/>
  <c r="AY25" i="2"/>
  <c r="AY26" i="2" s="1"/>
  <c r="AX25" i="2"/>
  <c r="AX26" i="2" s="1"/>
  <c r="AW25" i="2"/>
  <c r="AW26" i="2" s="1"/>
  <c r="AV25" i="2"/>
  <c r="AV26" i="2" s="1"/>
  <c r="AU25" i="2"/>
  <c r="AU26" i="2" s="1"/>
  <c r="AT25" i="2"/>
  <c r="AT26" i="2" s="1"/>
  <c r="AS25" i="2"/>
  <c r="AS26" i="2" s="1"/>
  <c r="AR25" i="2"/>
  <c r="AR26" i="2" s="1"/>
  <c r="AQ25" i="2"/>
  <c r="AQ26" i="2" s="1"/>
  <c r="AP25" i="2"/>
  <c r="AP26" i="2" s="1"/>
  <c r="AO25" i="2"/>
  <c r="AO26" i="2" s="1"/>
  <c r="AN25" i="2"/>
  <c r="AN26" i="2" s="1"/>
  <c r="AM25" i="2"/>
  <c r="AM26" i="2" s="1"/>
  <c r="AL25" i="2"/>
  <c r="AL26" i="2" s="1"/>
  <c r="AK25" i="2"/>
  <c r="AK26" i="2" s="1"/>
  <c r="AJ25" i="2"/>
  <c r="AJ26" i="2" s="1"/>
  <c r="AI25" i="2"/>
  <c r="AI26" i="2" s="1"/>
  <c r="AH25" i="2"/>
  <c r="AH26" i="2" s="1"/>
  <c r="AG25" i="2"/>
  <c r="AG26" i="2" s="1"/>
  <c r="AF25" i="2"/>
  <c r="AF26" i="2" s="1"/>
  <c r="AE25" i="2"/>
  <c r="AE26" i="2" s="1"/>
  <c r="AD25" i="2"/>
  <c r="AD26" i="2" s="1"/>
  <c r="AC25" i="2"/>
  <c r="AC26" i="2" s="1"/>
  <c r="AB25" i="2"/>
  <c r="AB26" i="2" s="1"/>
  <c r="AA25" i="2"/>
  <c r="AA26" i="2" s="1"/>
  <c r="Z25" i="2"/>
  <c r="Z26" i="2" s="1"/>
  <c r="Y25" i="2"/>
  <c r="Y26" i="2" s="1"/>
  <c r="X25" i="2"/>
  <c r="X26" i="2" s="1"/>
  <c r="W25" i="2"/>
  <c r="W26" i="2" s="1"/>
  <c r="V25" i="2"/>
  <c r="V26" i="2" s="1"/>
  <c r="U25" i="2"/>
  <c r="U26" i="2" s="1"/>
  <c r="T25" i="2"/>
  <c r="T26" i="2" s="1"/>
  <c r="S25" i="2"/>
  <c r="S26" i="2" s="1"/>
  <c r="R25" i="2"/>
  <c r="R26" i="2" s="1"/>
  <c r="Q25" i="2"/>
  <c r="Q26" i="2" s="1"/>
  <c r="P25" i="2"/>
  <c r="P26" i="2" s="1"/>
  <c r="O25" i="2"/>
  <c r="O26" i="2" s="1"/>
  <c r="N25" i="2"/>
  <c r="N26" i="2" s="1"/>
  <c r="M25" i="2"/>
  <c r="M26" i="2" s="1"/>
  <c r="L25" i="2"/>
  <c r="L26" i="2" s="1"/>
  <c r="K25" i="2"/>
  <c r="K26" i="2" s="1"/>
  <c r="J25" i="2"/>
  <c r="J26" i="2" s="1"/>
  <c r="I25" i="2"/>
  <c r="I26" i="2" s="1"/>
  <c r="H25" i="2"/>
  <c r="H26" i="2" s="1"/>
  <c r="G25" i="2"/>
  <c r="G26" i="2" s="1"/>
  <c r="F25" i="2"/>
  <c r="F26" i="2" s="1"/>
  <c r="E25" i="2"/>
  <c r="D25" i="2"/>
  <c r="D26" i="2" s="1"/>
  <c r="C25" i="2"/>
  <c r="C26" i="2" s="1"/>
  <c r="IT29" i="5"/>
  <c r="IT30" i="5" s="1"/>
  <c r="IS29" i="5"/>
  <c r="IS30" i="5" s="1"/>
  <c r="IR29" i="5"/>
  <c r="IR30" i="5" s="1"/>
  <c r="IQ29" i="5"/>
  <c r="IQ30" i="5" s="1"/>
  <c r="IP29" i="5"/>
  <c r="IP30" i="5" s="1"/>
  <c r="IO29" i="5"/>
  <c r="IO30" i="5" s="1"/>
  <c r="IN29" i="5"/>
  <c r="IN30" i="5" s="1"/>
  <c r="IM29" i="5"/>
  <c r="IM30" i="5" s="1"/>
  <c r="IL29" i="5"/>
  <c r="IL30" i="5" s="1"/>
  <c r="IK29" i="5"/>
  <c r="IK30" i="5" s="1"/>
  <c r="IJ29" i="5"/>
  <c r="IJ30" i="5" s="1"/>
  <c r="II29" i="5"/>
  <c r="II30" i="5" s="1"/>
  <c r="IH29" i="5"/>
  <c r="IH30" i="5" s="1"/>
  <c r="IG29" i="5"/>
  <c r="IG30" i="5" s="1"/>
  <c r="IF29" i="5"/>
  <c r="IF30" i="5" s="1"/>
  <c r="IE29" i="5"/>
  <c r="IE30" i="5" s="1"/>
  <c r="ID29" i="5"/>
  <c r="ID30" i="5" s="1"/>
  <c r="IC29" i="5"/>
  <c r="IC30" i="5" s="1"/>
  <c r="IB29" i="5"/>
  <c r="IB30" i="5" s="1"/>
  <c r="IA29" i="5"/>
  <c r="IA30" i="5" s="1"/>
  <c r="HZ29" i="5"/>
  <c r="HZ30" i="5" s="1"/>
  <c r="HY29" i="5"/>
  <c r="HY30" i="5" s="1"/>
  <c r="HX29" i="5"/>
  <c r="HX30" i="5" s="1"/>
  <c r="HW29" i="5"/>
  <c r="HW30" i="5" s="1"/>
  <c r="HV29" i="5"/>
  <c r="HV30" i="5" s="1"/>
  <c r="HU29" i="5"/>
  <c r="HU30" i="5" s="1"/>
  <c r="HT29" i="5"/>
  <c r="HT30" i="5" s="1"/>
  <c r="HS29" i="5"/>
  <c r="HS30" i="5" s="1"/>
  <c r="HR29" i="5"/>
  <c r="HR30" i="5" s="1"/>
  <c r="HQ29" i="5"/>
  <c r="HQ30" i="5" s="1"/>
  <c r="HP29" i="5"/>
  <c r="HP30" i="5" s="1"/>
  <c r="HO29" i="5"/>
  <c r="HO30" i="5" s="1"/>
  <c r="HN29" i="5"/>
  <c r="HN30" i="5" s="1"/>
  <c r="HM29" i="5"/>
  <c r="HM30" i="5" s="1"/>
  <c r="HL29" i="5"/>
  <c r="HL30" i="5" s="1"/>
  <c r="HK29" i="5"/>
  <c r="HK30" i="5" s="1"/>
  <c r="HJ29" i="5"/>
  <c r="HJ30" i="5" s="1"/>
  <c r="HI29" i="5"/>
  <c r="HI30" i="5" s="1"/>
  <c r="HH29" i="5"/>
  <c r="HH30" i="5" s="1"/>
  <c r="HG29" i="5"/>
  <c r="HG30" i="5" s="1"/>
  <c r="HF29" i="5"/>
  <c r="HF30" i="5" s="1"/>
  <c r="HE29" i="5"/>
  <c r="HE30" i="5" s="1"/>
  <c r="HD29" i="5"/>
  <c r="HD30" i="5" s="1"/>
  <c r="HC29" i="5"/>
  <c r="HC30" i="5" s="1"/>
  <c r="HB29" i="5"/>
  <c r="HB30" i="5" s="1"/>
  <c r="HA29" i="5"/>
  <c r="HA30" i="5" s="1"/>
  <c r="GZ29" i="5"/>
  <c r="GZ30" i="5" s="1"/>
  <c r="GY29" i="5"/>
  <c r="GY30" i="5" s="1"/>
  <c r="GX29" i="5"/>
  <c r="GX30" i="5" s="1"/>
  <c r="GW29" i="5"/>
  <c r="GW30" i="5" s="1"/>
  <c r="GV29" i="5"/>
  <c r="GV30" i="5" s="1"/>
  <c r="GU29" i="5"/>
  <c r="GU30" i="5" s="1"/>
  <c r="GT29" i="5"/>
  <c r="GT30" i="5" s="1"/>
  <c r="GS29" i="5"/>
  <c r="GS30" i="5" s="1"/>
  <c r="GR29" i="5"/>
  <c r="GR30" i="5" s="1"/>
  <c r="GQ29" i="5"/>
  <c r="GQ30" i="5" s="1"/>
  <c r="GP29" i="5"/>
  <c r="GP30" i="5" s="1"/>
  <c r="GO29" i="5"/>
  <c r="GO30" i="5" s="1"/>
  <c r="GN29" i="5"/>
  <c r="GN30" i="5" s="1"/>
  <c r="GM29" i="5"/>
  <c r="GM30" i="5" s="1"/>
  <c r="GL29" i="5"/>
  <c r="GL30" i="5" s="1"/>
  <c r="GK29" i="5"/>
  <c r="GK30" i="5" s="1"/>
  <c r="GJ29" i="5"/>
  <c r="GJ30" i="5" s="1"/>
  <c r="GI29" i="5"/>
  <c r="GI30" i="5" s="1"/>
  <c r="GH29" i="5"/>
  <c r="GH30" i="5" s="1"/>
  <c r="GG29" i="5"/>
  <c r="GG30" i="5" s="1"/>
  <c r="GF29" i="5"/>
  <c r="GF30" i="5" s="1"/>
  <c r="GE29" i="5"/>
  <c r="GE30" i="5" s="1"/>
  <c r="GD29" i="5"/>
  <c r="GD30" i="5" s="1"/>
  <c r="GC29" i="5"/>
  <c r="GC30" i="5" s="1"/>
  <c r="GB29" i="5"/>
  <c r="GB30" i="5" s="1"/>
  <c r="GA29" i="5"/>
  <c r="GA30" i="5" s="1"/>
  <c r="FZ29" i="5"/>
  <c r="FZ30" i="5" s="1"/>
  <c r="FY29" i="5"/>
  <c r="FY30" i="5" s="1"/>
  <c r="FX29" i="5"/>
  <c r="FX30" i="5" s="1"/>
  <c r="FW29" i="5"/>
  <c r="FW30" i="5" s="1"/>
  <c r="FV29" i="5"/>
  <c r="FV30" i="5" s="1"/>
  <c r="FU29" i="5"/>
  <c r="FU30" i="5" s="1"/>
  <c r="FT29" i="5"/>
  <c r="FT30" i="5" s="1"/>
  <c r="FS29" i="5"/>
  <c r="FS30" i="5" s="1"/>
  <c r="FR29" i="5"/>
  <c r="FR30" i="5" s="1"/>
  <c r="FQ29" i="5"/>
  <c r="FQ30" i="5" s="1"/>
  <c r="FP29" i="5"/>
  <c r="FP30" i="5" s="1"/>
  <c r="FO29" i="5"/>
  <c r="FO30" i="5" s="1"/>
  <c r="FN29" i="5"/>
  <c r="FN30" i="5" s="1"/>
  <c r="FM29" i="5"/>
  <c r="FM30" i="5" s="1"/>
  <c r="FL29" i="5"/>
  <c r="FL30" i="5" s="1"/>
  <c r="FK29" i="5"/>
  <c r="FK30" i="5" s="1"/>
  <c r="FJ29" i="5"/>
  <c r="FJ30" i="5" s="1"/>
  <c r="FI29" i="5"/>
  <c r="FI30" i="5" s="1"/>
  <c r="FH29" i="5"/>
  <c r="FH30" i="5" s="1"/>
  <c r="FG29" i="5"/>
  <c r="FG30" i="5" s="1"/>
  <c r="FF29" i="5"/>
  <c r="FF30" i="5" s="1"/>
  <c r="FE29" i="5"/>
  <c r="FE30" i="5" s="1"/>
  <c r="FD29" i="5"/>
  <c r="FD30" i="5" s="1"/>
  <c r="FC29" i="5"/>
  <c r="FC30" i="5" s="1"/>
  <c r="FB29" i="5"/>
  <c r="FB30" i="5" s="1"/>
  <c r="FA29" i="5"/>
  <c r="FA30" i="5" s="1"/>
  <c r="EZ29" i="5"/>
  <c r="EZ30" i="5" s="1"/>
  <c r="EY29" i="5"/>
  <c r="EY30" i="5" s="1"/>
  <c r="EX29" i="5"/>
  <c r="EX30" i="5" s="1"/>
  <c r="EW29" i="5"/>
  <c r="EW30" i="5" s="1"/>
  <c r="EV29" i="5"/>
  <c r="EV30" i="5" s="1"/>
  <c r="EU29" i="5"/>
  <c r="EU30" i="5" s="1"/>
  <c r="ET29" i="5"/>
  <c r="ET30" i="5" s="1"/>
  <c r="ES29" i="5"/>
  <c r="ES30" i="5" s="1"/>
  <c r="ER29" i="5"/>
  <c r="ER30" i="5" s="1"/>
  <c r="EQ29" i="5"/>
  <c r="EQ30" i="5" s="1"/>
  <c r="EP29" i="5"/>
  <c r="EP30" i="5" s="1"/>
  <c r="EO29" i="5"/>
  <c r="EO30" i="5" s="1"/>
  <c r="EN29" i="5"/>
  <c r="EN30" i="5" s="1"/>
  <c r="EM29" i="5"/>
  <c r="EM30" i="5" s="1"/>
  <c r="EL29" i="5"/>
  <c r="EL30" i="5" s="1"/>
  <c r="EK29" i="5"/>
  <c r="EK30" i="5" s="1"/>
  <c r="EJ29" i="5"/>
  <c r="EJ30" i="5" s="1"/>
  <c r="EI29" i="5"/>
  <c r="EI30" i="5" s="1"/>
  <c r="EH29" i="5"/>
  <c r="EH30" i="5" s="1"/>
  <c r="EG29" i="5"/>
  <c r="EG30" i="5" s="1"/>
  <c r="EF29" i="5"/>
  <c r="EF30" i="5" s="1"/>
  <c r="EE29" i="5"/>
  <c r="EE30" i="5" s="1"/>
  <c r="ED29" i="5"/>
  <c r="ED30" i="5" s="1"/>
  <c r="EC29" i="5"/>
  <c r="EC30" i="5" s="1"/>
  <c r="EB29" i="5"/>
  <c r="EB30" i="5" s="1"/>
  <c r="EA29" i="5"/>
  <c r="EA30" i="5" s="1"/>
  <c r="DZ29" i="5"/>
  <c r="DZ30" i="5" s="1"/>
  <c r="DY29" i="5"/>
  <c r="DY30" i="5" s="1"/>
  <c r="DX29" i="5"/>
  <c r="DX30" i="5" s="1"/>
  <c r="DW29" i="5"/>
  <c r="DW30" i="5" s="1"/>
  <c r="DV29" i="5"/>
  <c r="DV30" i="5" s="1"/>
  <c r="DU29" i="5"/>
  <c r="DU30" i="5" s="1"/>
  <c r="DT29" i="5"/>
  <c r="DT30" i="5" s="1"/>
  <c r="DS29" i="5"/>
  <c r="DS30" i="5" s="1"/>
  <c r="DR29" i="5"/>
  <c r="DR30" i="5" s="1"/>
  <c r="DQ29" i="5"/>
  <c r="DQ30" i="5" s="1"/>
  <c r="DP29" i="5"/>
  <c r="DP30" i="5" s="1"/>
  <c r="DO29" i="5"/>
  <c r="DO30" i="5" s="1"/>
  <c r="DN29" i="5"/>
  <c r="DN30" i="5" s="1"/>
  <c r="DM29" i="5"/>
  <c r="DM30" i="5" s="1"/>
  <c r="DL29" i="5"/>
  <c r="DL30" i="5" s="1"/>
  <c r="DK29" i="5"/>
  <c r="DK30" i="5" s="1"/>
  <c r="DJ29" i="5"/>
  <c r="DJ30" i="5" s="1"/>
  <c r="DI29" i="5"/>
  <c r="DI30" i="5" s="1"/>
  <c r="DH29" i="5"/>
  <c r="DH30" i="5" s="1"/>
  <c r="DG29" i="5"/>
  <c r="DG30" i="5" s="1"/>
  <c r="DF29" i="5"/>
  <c r="DF30" i="5" s="1"/>
  <c r="DE29" i="5"/>
  <c r="DE30" i="5" s="1"/>
  <c r="DD29" i="5"/>
  <c r="DD30" i="5" s="1"/>
  <c r="DC29" i="5"/>
  <c r="DC30" i="5" s="1"/>
  <c r="DB29" i="5"/>
  <c r="DB30" i="5" s="1"/>
  <c r="DA29" i="5"/>
  <c r="DA30" i="5" s="1"/>
  <c r="CZ29" i="5"/>
  <c r="CZ30" i="5" s="1"/>
  <c r="CY29" i="5"/>
  <c r="CY30" i="5" s="1"/>
  <c r="CX29" i="5"/>
  <c r="CX30" i="5" s="1"/>
  <c r="CW29" i="5"/>
  <c r="CW30" i="5" s="1"/>
  <c r="CV29" i="5"/>
  <c r="CV30" i="5" s="1"/>
  <c r="CU29" i="5"/>
  <c r="CU30" i="5" s="1"/>
  <c r="CT29" i="5"/>
  <c r="CT30" i="5" s="1"/>
  <c r="CS29" i="5"/>
  <c r="CS30" i="5" s="1"/>
  <c r="CR29" i="5"/>
  <c r="CR30" i="5" s="1"/>
  <c r="CQ29" i="5"/>
  <c r="CQ30" i="5" s="1"/>
  <c r="CP29" i="5"/>
  <c r="CP30" i="5" s="1"/>
  <c r="CO29" i="5"/>
  <c r="CO30" i="5" s="1"/>
  <c r="CN29" i="5"/>
  <c r="CN30" i="5" s="1"/>
  <c r="CM29" i="5"/>
  <c r="CM30" i="5" s="1"/>
  <c r="CL29" i="5"/>
  <c r="CL30" i="5" s="1"/>
  <c r="CK29" i="5"/>
  <c r="CK30" i="5" s="1"/>
  <c r="CJ29" i="5"/>
  <c r="CJ30" i="5" s="1"/>
  <c r="CI29" i="5"/>
  <c r="CI30" i="5" s="1"/>
  <c r="CH29" i="5"/>
  <c r="CH30" i="5" s="1"/>
  <c r="CG29" i="5"/>
  <c r="CG30" i="5" s="1"/>
  <c r="CF29" i="5"/>
  <c r="CF30" i="5" s="1"/>
  <c r="CE29" i="5"/>
  <c r="CE30" i="5" s="1"/>
  <c r="CD29" i="5"/>
  <c r="CD30" i="5" s="1"/>
  <c r="CC29" i="5"/>
  <c r="CC30" i="5" s="1"/>
  <c r="CB29" i="5"/>
  <c r="CB30" i="5" s="1"/>
  <c r="CA29" i="5"/>
  <c r="CA30" i="5" s="1"/>
  <c r="BZ29" i="5"/>
  <c r="BZ30" i="5" s="1"/>
  <c r="BY29" i="5"/>
  <c r="BY30" i="5" s="1"/>
  <c r="BX29" i="5"/>
  <c r="BX30" i="5" s="1"/>
  <c r="BW29" i="5"/>
  <c r="BW30" i="5" s="1"/>
  <c r="BV29" i="5"/>
  <c r="BV30" i="5" s="1"/>
  <c r="BU29" i="5"/>
  <c r="BU30" i="5" s="1"/>
  <c r="BT29" i="5"/>
  <c r="BT30" i="5" s="1"/>
  <c r="BS29" i="5"/>
  <c r="BS30" i="5" s="1"/>
  <c r="BR29" i="5"/>
  <c r="BR30" i="5" s="1"/>
  <c r="BQ29" i="5"/>
  <c r="BQ30" i="5" s="1"/>
  <c r="BP29" i="5"/>
  <c r="BP30" i="5" s="1"/>
  <c r="BO29" i="5"/>
  <c r="BO30" i="5" s="1"/>
  <c r="BN29" i="5"/>
  <c r="BN30" i="5" s="1"/>
  <c r="BM29" i="5"/>
  <c r="BM30" i="5" s="1"/>
  <c r="BL29" i="5"/>
  <c r="BL30" i="5" s="1"/>
  <c r="BK29" i="5"/>
  <c r="BK30" i="5" s="1"/>
  <c r="BJ29" i="5"/>
  <c r="BJ30" i="5" s="1"/>
  <c r="BI29" i="5"/>
  <c r="BI30" i="5" s="1"/>
  <c r="BH29" i="5"/>
  <c r="BH30" i="5" s="1"/>
  <c r="BG29" i="5"/>
  <c r="BG30" i="5" s="1"/>
  <c r="BF29" i="5"/>
  <c r="BF30" i="5" s="1"/>
  <c r="BE29" i="5"/>
  <c r="BE30" i="5" s="1"/>
  <c r="BD29" i="5"/>
  <c r="BD30" i="5" s="1"/>
  <c r="BC29" i="5"/>
  <c r="BC30" i="5" s="1"/>
  <c r="BB29" i="5"/>
  <c r="BB30" i="5" s="1"/>
  <c r="BA29" i="5"/>
  <c r="BA30" i="5" s="1"/>
  <c r="AZ29" i="5"/>
  <c r="AZ30" i="5" s="1"/>
  <c r="AY29" i="5"/>
  <c r="AY30" i="5" s="1"/>
  <c r="AX29" i="5"/>
  <c r="AX30" i="5" s="1"/>
  <c r="AW29" i="5"/>
  <c r="AW30" i="5" s="1"/>
  <c r="AV29" i="5"/>
  <c r="AV30" i="5" s="1"/>
  <c r="AU29" i="5"/>
  <c r="AU30" i="5" s="1"/>
  <c r="AT29" i="5"/>
  <c r="AT30" i="5" s="1"/>
  <c r="AS29" i="5"/>
  <c r="AS30" i="5" s="1"/>
  <c r="AR29" i="5"/>
  <c r="AR30" i="5" s="1"/>
  <c r="AQ29" i="5"/>
  <c r="AQ30" i="5" s="1"/>
  <c r="AP29" i="5"/>
  <c r="AP30" i="5" s="1"/>
  <c r="AO29" i="5"/>
  <c r="AO30" i="5" s="1"/>
  <c r="AN29" i="5"/>
  <c r="AN30" i="5" s="1"/>
  <c r="AM29" i="5"/>
  <c r="AM30" i="5" s="1"/>
  <c r="AL29" i="5"/>
  <c r="AL30" i="5" s="1"/>
  <c r="AK29" i="5"/>
  <c r="AK30" i="5" s="1"/>
  <c r="AJ29" i="5"/>
  <c r="AJ30" i="5" s="1"/>
  <c r="AI29" i="5"/>
  <c r="AI30" i="5" s="1"/>
  <c r="AH29" i="5"/>
  <c r="AH30" i="5" s="1"/>
  <c r="AG29" i="5"/>
  <c r="AG30" i="5" s="1"/>
  <c r="AF29" i="5"/>
  <c r="AF30" i="5" s="1"/>
  <c r="AE29" i="5"/>
  <c r="AE30" i="5" s="1"/>
  <c r="AD29" i="5"/>
  <c r="AD30" i="5" s="1"/>
  <c r="AC29" i="5"/>
  <c r="AC30" i="5" s="1"/>
  <c r="AB29" i="5"/>
  <c r="AB30" i="5" s="1"/>
  <c r="AA29" i="5"/>
  <c r="AA30" i="5" s="1"/>
  <c r="Z29" i="5"/>
  <c r="Z30" i="5" s="1"/>
  <c r="Y29" i="5"/>
  <c r="Y30" i="5" s="1"/>
  <c r="X29" i="5"/>
  <c r="X30" i="5" s="1"/>
  <c r="W29" i="5"/>
  <c r="W30" i="5" s="1"/>
  <c r="V29" i="5"/>
  <c r="V30" i="5" s="1"/>
  <c r="U29" i="5"/>
  <c r="U30" i="5" s="1"/>
  <c r="T29" i="5"/>
  <c r="T30" i="5" s="1"/>
  <c r="S29" i="5"/>
  <c r="S30" i="5" s="1"/>
  <c r="R29" i="5"/>
  <c r="R30" i="5" s="1"/>
  <c r="Q29" i="5"/>
  <c r="Q30" i="5" s="1"/>
  <c r="P29" i="5"/>
  <c r="P30" i="5" s="1"/>
  <c r="O29" i="5"/>
  <c r="O30" i="5" s="1"/>
  <c r="N29" i="5"/>
  <c r="N30" i="5" s="1"/>
  <c r="M29" i="5"/>
  <c r="M30" i="5" s="1"/>
  <c r="L29" i="5"/>
  <c r="L30" i="5" s="1"/>
  <c r="K29" i="5"/>
  <c r="K30" i="5" s="1"/>
  <c r="J29" i="5"/>
  <c r="J30" i="5" s="1"/>
  <c r="I29" i="5"/>
  <c r="I30" i="5" s="1"/>
  <c r="H29" i="5"/>
  <c r="H30" i="5" s="1"/>
  <c r="G29" i="5"/>
  <c r="G30" i="5" s="1"/>
  <c r="F29" i="5"/>
  <c r="F30" i="5" s="1"/>
  <c r="E29" i="5"/>
  <c r="E30" i="5" s="1"/>
  <c r="D29" i="5"/>
  <c r="D30" i="5" s="1"/>
  <c r="C29" i="5"/>
  <c r="C30" i="5" s="1"/>
  <c r="FZ40" i="4"/>
  <c r="FY40" i="4"/>
  <c r="DN40" i="4"/>
  <c r="DM40" i="4"/>
  <c r="BB40" i="4"/>
  <c r="BA40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Y39" i="4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M39" i="4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A39" i="4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29" i="3"/>
  <c r="FK30" i="3" s="1"/>
  <c r="FJ29" i="3"/>
  <c r="FJ30" i="3" s="1"/>
  <c r="FI29" i="3"/>
  <c r="FI30" i="3" s="1"/>
  <c r="FH29" i="3"/>
  <c r="FH30" i="3" s="1"/>
  <c r="FG29" i="3"/>
  <c r="FG30" i="3" s="1"/>
  <c r="FF29" i="3"/>
  <c r="FF30" i="3" s="1"/>
  <c r="FE29" i="3"/>
  <c r="FE30" i="3" s="1"/>
  <c r="FD29" i="3"/>
  <c r="FD30" i="3" s="1"/>
  <c r="FC29" i="3"/>
  <c r="FC30" i="3" s="1"/>
  <c r="FB29" i="3"/>
  <c r="FB30" i="3" s="1"/>
  <c r="FA29" i="3"/>
  <c r="FA30" i="3" s="1"/>
  <c r="EZ29" i="3"/>
  <c r="EZ30" i="3" s="1"/>
  <c r="EY29" i="3"/>
  <c r="EY30" i="3" s="1"/>
  <c r="EX29" i="3"/>
  <c r="EX30" i="3" s="1"/>
  <c r="EW29" i="3"/>
  <c r="EW30" i="3" s="1"/>
  <c r="EV29" i="3"/>
  <c r="EV30" i="3" s="1"/>
  <c r="EU29" i="3"/>
  <c r="EU30" i="3" s="1"/>
  <c r="ET29" i="3"/>
  <c r="ET30" i="3" s="1"/>
  <c r="ES29" i="3"/>
  <c r="ES30" i="3" s="1"/>
  <c r="ER29" i="3"/>
  <c r="ER30" i="3" s="1"/>
  <c r="EQ29" i="3"/>
  <c r="EQ30" i="3" s="1"/>
  <c r="EP29" i="3"/>
  <c r="EP30" i="3" s="1"/>
  <c r="EO29" i="3"/>
  <c r="EO30" i="3" s="1"/>
  <c r="EN29" i="3"/>
  <c r="EN30" i="3" s="1"/>
  <c r="EM29" i="3"/>
  <c r="EM30" i="3" s="1"/>
  <c r="EL29" i="3"/>
  <c r="EL30" i="3" s="1"/>
  <c r="EK29" i="3"/>
  <c r="EK30" i="3" s="1"/>
  <c r="EJ29" i="3"/>
  <c r="EJ30" i="3" s="1"/>
  <c r="EI29" i="3"/>
  <c r="EI30" i="3" s="1"/>
  <c r="EH29" i="3"/>
  <c r="EH30" i="3" s="1"/>
  <c r="EG29" i="3"/>
  <c r="EG30" i="3" s="1"/>
  <c r="EF29" i="3"/>
  <c r="EF30" i="3" s="1"/>
  <c r="EE29" i="3"/>
  <c r="EE30" i="3" s="1"/>
  <c r="ED29" i="3"/>
  <c r="ED30" i="3" s="1"/>
  <c r="EC29" i="3"/>
  <c r="EC30" i="3" s="1"/>
  <c r="EB29" i="3"/>
  <c r="EB30" i="3" s="1"/>
  <c r="EA29" i="3"/>
  <c r="EA30" i="3" s="1"/>
  <c r="DZ29" i="3"/>
  <c r="DZ30" i="3" s="1"/>
  <c r="DY29" i="3"/>
  <c r="DY30" i="3" s="1"/>
  <c r="DX29" i="3"/>
  <c r="DX30" i="3" s="1"/>
  <c r="DW29" i="3"/>
  <c r="DW30" i="3" s="1"/>
  <c r="DV29" i="3"/>
  <c r="DV30" i="3" s="1"/>
  <c r="DU29" i="3"/>
  <c r="DU30" i="3" s="1"/>
  <c r="DT29" i="3"/>
  <c r="DT30" i="3" s="1"/>
  <c r="DS29" i="3"/>
  <c r="DS30" i="3" s="1"/>
  <c r="DR29" i="3"/>
  <c r="DR30" i="3" s="1"/>
  <c r="DQ29" i="3"/>
  <c r="DQ30" i="3" s="1"/>
  <c r="DP29" i="3"/>
  <c r="DP30" i="3" s="1"/>
  <c r="DO29" i="3"/>
  <c r="DO30" i="3" s="1"/>
  <c r="DN29" i="3"/>
  <c r="DN30" i="3" s="1"/>
  <c r="DM29" i="3"/>
  <c r="DM30" i="3" s="1"/>
  <c r="DL29" i="3"/>
  <c r="DL30" i="3" s="1"/>
  <c r="DK29" i="3"/>
  <c r="DK30" i="3" s="1"/>
  <c r="DJ29" i="3"/>
  <c r="DJ30" i="3" s="1"/>
  <c r="DI29" i="3"/>
  <c r="DI30" i="3" s="1"/>
  <c r="DH29" i="3"/>
  <c r="DH30" i="3" s="1"/>
  <c r="DG29" i="3"/>
  <c r="DG30" i="3" s="1"/>
  <c r="DF29" i="3"/>
  <c r="DF30" i="3" s="1"/>
  <c r="DE29" i="3"/>
  <c r="DE30" i="3" s="1"/>
  <c r="DD29" i="3"/>
  <c r="DD30" i="3" s="1"/>
  <c r="DC29" i="3"/>
  <c r="DC30" i="3" s="1"/>
  <c r="DB29" i="3"/>
  <c r="DB30" i="3" s="1"/>
  <c r="DA29" i="3"/>
  <c r="DA30" i="3" s="1"/>
  <c r="CZ29" i="3"/>
  <c r="CZ30" i="3" s="1"/>
  <c r="CY29" i="3"/>
  <c r="CY30" i="3" s="1"/>
  <c r="CX29" i="3"/>
  <c r="CX30" i="3" s="1"/>
  <c r="CW29" i="3"/>
  <c r="CW30" i="3" s="1"/>
  <c r="CV29" i="3"/>
  <c r="CV30" i="3" s="1"/>
  <c r="CU29" i="3"/>
  <c r="CU30" i="3" s="1"/>
  <c r="CT29" i="3"/>
  <c r="CT30" i="3" s="1"/>
  <c r="CS29" i="3"/>
  <c r="CS30" i="3" s="1"/>
  <c r="CR29" i="3"/>
  <c r="CR30" i="3" s="1"/>
  <c r="CQ29" i="3"/>
  <c r="CQ30" i="3" s="1"/>
  <c r="CP29" i="3"/>
  <c r="CP30" i="3" s="1"/>
  <c r="CO29" i="3"/>
  <c r="CO30" i="3" s="1"/>
  <c r="CN29" i="3"/>
  <c r="CN30" i="3" s="1"/>
  <c r="CM29" i="3"/>
  <c r="CM30" i="3" s="1"/>
  <c r="CL29" i="3"/>
  <c r="CL30" i="3" s="1"/>
  <c r="CK29" i="3"/>
  <c r="CK30" i="3" s="1"/>
  <c r="CJ29" i="3"/>
  <c r="CJ30" i="3" s="1"/>
  <c r="CI29" i="3"/>
  <c r="CI30" i="3" s="1"/>
  <c r="CH29" i="3"/>
  <c r="CH30" i="3" s="1"/>
  <c r="CG29" i="3"/>
  <c r="CG30" i="3" s="1"/>
  <c r="CF29" i="3"/>
  <c r="CF30" i="3" s="1"/>
  <c r="CE29" i="3"/>
  <c r="CE30" i="3" s="1"/>
  <c r="CD29" i="3"/>
  <c r="CD30" i="3" s="1"/>
  <c r="CC29" i="3"/>
  <c r="CC30" i="3" s="1"/>
  <c r="CB29" i="3"/>
  <c r="CB30" i="3" s="1"/>
  <c r="CA29" i="3"/>
  <c r="CA30" i="3" s="1"/>
  <c r="BZ29" i="3"/>
  <c r="BZ30" i="3" s="1"/>
  <c r="BY29" i="3"/>
  <c r="BY30" i="3" s="1"/>
  <c r="BX29" i="3"/>
  <c r="BX30" i="3" s="1"/>
  <c r="BW29" i="3"/>
  <c r="BW30" i="3" s="1"/>
  <c r="BV29" i="3"/>
  <c r="BV30" i="3" s="1"/>
  <c r="BU29" i="3"/>
  <c r="BU30" i="3" s="1"/>
  <c r="BT29" i="3"/>
  <c r="BT30" i="3" s="1"/>
  <c r="BS29" i="3"/>
  <c r="BS30" i="3" s="1"/>
  <c r="BR29" i="3"/>
  <c r="BR30" i="3" s="1"/>
  <c r="BQ29" i="3"/>
  <c r="BP29" i="3"/>
  <c r="BP30" i="3" s="1"/>
  <c r="BO29" i="3"/>
  <c r="BO30" i="3" s="1"/>
  <c r="BN29" i="3"/>
  <c r="BN30" i="3" s="1"/>
  <c r="BM29" i="3"/>
  <c r="BM30" i="3" s="1"/>
  <c r="BL29" i="3"/>
  <c r="BL30" i="3" s="1"/>
  <c r="BK29" i="3"/>
  <c r="BK30" i="3" s="1"/>
  <c r="BJ29" i="3"/>
  <c r="BJ30" i="3" s="1"/>
  <c r="BI29" i="3"/>
  <c r="BI30" i="3" s="1"/>
  <c r="BH29" i="3"/>
  <c r="BH30" i="3" s="1"/>
  <c r="BG29" i="3"/>
  <c r="BG30" i="3" s="1"/>
  <c r="BF29" i="3"/>
  <c r="BF30" i="3" s="1"/>
  <c r="BE29" i="3"/>
  <c r="BE30" i="3" s="1"/>
  <c r="BD29" i="3"/>
  <c r="BD30" i="3" s="1"/>
  <c r="BC29" i="3"/>
  <c r="BC30" i="3" s="1"/>
  <c r="BB29" i="3"/>
  <c r="BB30" i="3" s="1"/>
  <c r="BA29" i="3"/>
  <c r="BA30" i="3" s="1"/>
  <c r="AZ29" i="3"/>
  <c r="AZ30" i="3" s="1"/>
  <c r="AY29" i="3"/>
  <c r="AY30" i="3" s="1"/>
  <c r="AX29" i="3"/>
  <c r="AX30" i="3" s="1"/>
  <c r="AW29" i="3"/>
  <c r="AW30" i="3" s="1"/>
  <c r="AV29" i="3"/>
  <c r="AV30" i="3" s="1"/>
  <c r="AU29" i="3"/>
  <c r="AU30" i="3" s="1"/>
  <c r="AT29" i="3"/>
  <c r="AT30" i="3" s="1"/>
  <c r="AS29" i="3"/>
  <c r="AS30" i="3" s="1"/>
  <c r="AR29" i="3"/>
  <c r="AR30" i="3" s="1"/>
  <c r="AQ29" i="3"/>
  <c r="AQ30" i="3" s="1"/>
  <c r="AP29" i="3"/>
  <c r="AP30" i="3" s="1"/>
  <c r="AO29" i="3"/>
  <c r="AO30" i="3" s="1"/>
  <c r="AN29" i="3"/>
  <c r="AN30" i="3" s="1"/>
  <c r="AM29" i="3"/>
  <c r="AM30" i="3" s="1"/>
  <c r="AL29" i="3"/>
  <c r="AL30" i="3" s="1"/>
  <c r="AK29" i="3"/>
  <c r="AK30" i="3" s="1"/>
  <c r="AJ29" i="3"/>
  <c r="AJ30" i="3" s="1"/>
  <c r="AI29" i="3"/>
  <c r="AI30" i="3" s="1"/>
  <c r="AH29" i="3"/>
  <c r="AH30" i="3" s="1"/>
  <c r="AG29" i="3"/>
  <c r="AG30" i="3" s="1"/>
  <c r="AF29" i="3"/>
  <c r="AF30" i="3" s="1"/>
  <c r="AE29" i="3"/>
  <c r="AE30" i="3" s="1"/>
  <c r="AD29" i="3"/>
  <c r="AD30" i="3" s="1"/>
  <c r="AC29" i="3"/>
  <c r="AC30" i="3" s="1"/>
  <c r="AB29" i="3"/>
  <c r="AA29" i="3"/>
  <c r="AA30" i="3" s="1"/>
  <c r="Z29" i="3"/>
  <c r="Z30" i="3" s="1"/>
  <c r="Y29" i="3"/>
  <c r="Y30" i="3" s="1"/>
  <c r="X29" i="3"/>
  <c r="X30" i="3" s="1"/>
  <c r="W29" i="3"/>
  <c r="W30" i="3" s="1"/>
  <c r="V29" i="3"/>
  <c r="V30" i="3" s="1"/>
  <c r="U29" i="3"/>
  <c r="U30" i="3" s="1"/>
  <c r="T29" i="3"/>
  <c r="S29" i="3"/>
  <c r="S30" i="3" s="1"/>
  <c r="R29" i="3"/>
  <c r="R30" i="3" s="1"/>
  <c r="Q29" i="3"/>
  <c r="Q30" i="3" s="1"/>
  <c r="P29" i="3"/>
  <c r="P30" i="3" s="1"/>
  <c r="O29" i="3"/>
  <c r="O30" i="3" s="1"/>
  <c r="N29" i="3"/>
  <c r="N30" i="3" s="1"/>
  <c r="M29" i="3"/>
  <c r="M30" i="3" s="1"/>
  <c r="L29" i="3"/>
  <c r="L30" i="3" s="1"/>
  <c r="K29" i="3"/>
  <c r="K30" i="3" s="1"/>
  <c r="J29" i="3"/>
  <c r="J30" i="3" s="1"/>
  <c r="I29" i="3"/>
  <c r="I30" i="3" s="1"/>
  <c r="H29" i="3"/>
  <c r="H30" i="3" s="1"/>
  <c r="G29" i="3"/>
  <c r="G30" i="3" s="1"/>
  <c r="F29" i="3"/>
  <c r="F30" i="3" s="1"/>
  <c r="E29" i="3"/>
  <c r="D29" i="3"/>
  <c r="C29" i="3"/>
  <c r="C30" i="3" s="1"/>
  <c r="CV41" i="1"/>
  <c r="CR41" i="1"/>
  <c r="CN41" i="1"/>
  <c r="BP41" i="1"/>
  <c r="BL41" i="1"/>
  <c r="D53" i="1" s="1"/>
  <c r="E53" i="1" s="1"/>
  <c r="BH41" i="1"/>
  <c r="D52" i="1" s="1"/>
  <c r="E52" i="1" s="1"/>
  <c r="AJ41" i="1"/>
  <c r="AF41" i="1"/>
  <c r="AB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61" i="1" s="1"/>
  <c r="E6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Q40" i="1"/>
  <c r="CQ41" i="1" s="1"/>
  <c r="CP40" i="1"/>
  <c r="CP41" i="1" s="1"/>
  <c r="CO40" i="1"/>
  <c r="CO41" i="1" s="1"/>
  <c r="CN40" i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D58" i="1" s="1"/>
  <c r="E58" i="1" s="1"/>
  <c r="BX40" i="1"/>
  <c r="BX41" i="1" s="1"/>
  <c r="D57" i="1" s="1"/>
  <c r="E57" i="1" s="1"/>
  <c r="BW40" i="1"/>
  <c r="BW41" i="1" s="1"/>
  <c r="D56" i="1" s="1"/>
  <c r="D59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K40" i="1"/>
  <c r="BK41" i="1" s="1"/>
  <c r="BJ40" i="1"/>
  <c r="BJ41" i="1" s="1"/>
  <c r="D54" i="1" s="1"/>
  <c r="E54" i="1" s="1"/>
  <c r="BI40" i="1"/>
  <c r="BI41" i="1" s="1"/>
  <c r="BH40" i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E40" i="1"/>
  <c r="AE41" i="1" s="1"/>
  <c r="AD40" i="1"/>
  <c r="AD41" i="1" s="1"/>
  <c r="AC40" i="1"/>
  <c r="AC41" i="1" s="1"/>
  <c r="AB40" i="1"/>
  <c r="AA40" i="1"/>
  <c r="AA41" i="1" s="1"/>
  <c r="Z40" i="1"/>
  <c r="Z41" i="1" s="1"/>
  <c r="Y40" i="1"/>
  <c r="Y41" i="1" s="1"/>
  <c r="X40" i="1"/>
  <c r="X41" i="1" s="1"/>
  <c r="D48" i="1" s="1"/>
  <c r="E48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6" i="1" s="1"/>
  <c r="E46" i="1" s="1"/>
  <c r="D40" i="1"/>
  <c r="D41" i="1" s="1"/>
  <c r="D45" i="1" s="1"/>
  <c r="E45" i="1" s="1"/>
  <c r="C40" i="1"/>
  <c r="C41" i="1" s="1"/>
  <c r="D44" i="1" s="1"/>
  <c r="E44" i="1" s="1"/>
  <c r="E47" i="1" s="1"/>
  <c r="D39" i="5" l="1"/>
  <c r="E39" i="5" s="1"/>
  <c r="D46" i="5"/>
  <c r="E46" i="5" s="1"/>
  <c r="D45" i="5"/>
  <c r="E45" i="5" s="1"/>
  <c r="D49" i="5"/>
  <c r="E49" i="5" s="1"/>
  <c r="D47" i="5"/>
  <c r="E47" i="5" s="1"/>
  <c r="D50" i="5"/>
  <c r="E50" i="5" s="1"/>
  <c r="D51" i="5"/>
  <c r="E51" i="5" s="1"/>
  <c r="D43" i="5"/>
  <c r="E43" i="5" s="1"/>
  <c r="D60" i="4"/>
  <c r="E60" i="4" s="1"/>
  <c r="D52" i="4"/>
  <c r="D30" i="3"/>
  <c r="D34" i="3" s="1"/>
  <c r="E34" i="3" s="1"/>
  <c r="BQ30" i="3"/>
  <c r="D41" i="3" s="1"/>
  <c r="E41" i="3" s="1"/>
  <c r="AB30" i="3"/>
  <c r="D38" i="3" s="1"/>
  <c r="E38" i="3" s="1"/>
  <c r="E30" i="3"/>
  <c r="D35" i="3" s="1"/>
  <c r="T30" i="3"/>
  <c r="D39" i="3" s="1"/>
  <c r="E39" i="3" s="1"/>
  <c r="D50" i="3"/>
  <c r="E50" i="3" s="1"/>
  <c r="D49" i="3"/>
  <c r="E49" i="3" s="1"/>
  <c r="D45" i="3"/>
  <c r="E45" i="3" s="1"/>
  <c r="D51" i="3"/>
  <c r="D46" i="3"/>
  <c r="E46" i="3" s="1"/>
  <c r="D42" i="3"/>
  <c r="E42" i="3" s="1"/>
  <c r="D47" i="3"/>
  <c r="E47" i="3" s="1"/>
  <c r="D43" i="3"/>
  <c r="E43" i="3" s="1"/>
  <c r="D37" i="3"/>
  <c r="E37" i="3" s="1"/>
  <c r="D33" i="3"/>
  <c r="E33" i="3" s="1"/>
  <c r="E26" i="2"/>
  <c r="D31" i="2" s="1"/>
  <c r="E31" i="2" s="1"/>
  <c r="D30" i="2"/>
  <c r="E30" i="2" s="1"/>
  <c r="D44" i="2"/>
  <c r="D37" i="2"/>
  <c r="E37" i="2" s="1"/>
  <c r="D34" i="2"/>
  <c r="E34" i="2" s="1"/>
  <c r="D35" i="2"/>
  <c r="E35" i="2" s="1"/>
  <c r="D33" i="2"/>
  <c r="E33" i="2" s="1"/>
  <c r="D29" i="2"/>
  <c r="D61" i="4"/>
  <c r="E61" i="4" s="1"/>
  <c r="D45" i="4"/>
  <c r="E45" i="4" s="1"/>
  <c r="D43" i="4"/>
  <c r="D47" i="4"/>
  <c r="E47" i="4" s="1"/>
  <c r="D44" i="4"/>
  <c r="E44" i="4" s="1"/>
  <c r="D48" i="4"/>
  <c r="E48" i="4" s="1"/>
  <c r="D53" i="4"/>
  <c r="E53" i="4" s="1"/>
  <c r="D55" i="4"/>
  <c r="D49" i="1"/>
  <c r="E49" i="1" s="1"/>
  <c r="E51" i="1" s="1"/>
  <c r="D50" i="1"/>
  <c r="E50" i="1" s="1"/>
  <c r="D60" i="1"/>
  <c r="D63" i="1" s="1"/>
  <c r="D62" i="1"/>
  <c r="E62" i="1" s="1"/>
  <c r="D51" i="4"/>
  <c r="D54" i="4" s="1"/>
  <c r="D56" i="4"/>
  <c r="E56" i="4" s="1"/>
  <c r="D49" i="4"/>
  <c r="E49" i="4" s="1"/>
  <c r="D57" i="4"/>
  <c r="E57" i="4" s="1"/>
  <c r="D59" i="4"/>
  <c r="E59" i="4" s="1"/>
  <c r="E62" i="4" s="1"/>
  <c r="D45" i="2"/>
  <c r="E45" i="2" s="1"/>
  <c r="D37" i="5"/>
  <c r="E37" i="5" s="1"/>
  <c r="D38" i="5"/>
  <c r="E38" i="5" s="1"/>
  <c r="D33" i="5"/>
  <c r="E33" i="5" s="1"/>
  <c r="D34" i="5"/>
  <c r="E34" i="5" s="1"/>
  <c r="D35" i="5"/>
  <c r="E35" i="5" s="1"/>
  <c r="D46" i="2"/>
  <c r="E46" i="2" s="1"/>
  <c r="D47" i="2"/>
  <c r="E47" i="2" s="1"/>
  <c r="E44" i="2"/>
  <c r="E55" i="1"/>
  <c r="E56" i="1"/>
  <c r="E59" i="1" s="1"/>
  <c r="D47" i="1"/>
  <c r="D51" i="1"/>
  <c r="D55" i="1"/>
  <c r="E50" i="4" l="1"/>
  <c r="E43" i="4"/>
  <c r="G62" i="4"/>
  <c r="H62" i="4" s="1"/>
  <c r="E40" i="5"/>
  <c r="E44" i="5"/>
  <c r="E52" i="5"/>
  <c r="E48" i="5"/>
  <c r="D44" i="5"/>
  <c r="D48" i="5"/>
  <c r="D52" i="5"/>
  <c r="E46" i="4"/>
  <c r="D36" i="3"/>
  <c r="D40" i="3"/>
  <c r="E36" i="3"/>
  <c r="E48" i="3"/>
  <c r="D52" i="3"/>
  <c r="E52" i="3"/>
  <c r="E40" i="3"/>
  <c r="D44" i="3"/>
  <c r="E44" i="3"/>
  <c r="D48" i="3"/>
  <c r="E29" i="2"/>
  <c r="E32" i="2" s="1"/>
  <c r="E40" i="2"/>
  <c r="D40" i="2"/>
  <c r="D32" i="2"/>
  <c r="E36" i="2"/>
  <c r="D36" i="2"/>
  <c r="D40" i="5"/>
  <c r="D50" i="4"/>
  <c r="D58" i="4"/>
  <c r="D62" i="4"/>
  <c r="E60" i="1"/>
  <c r="E63" i="1" s="1"/>
  <c r="D46" i="4"/>
  <c r="E55" i="4"/>
  <c r="E58" i="4" s="1"/>
  <c r="E54" i="4"/>
  <c r="D48" i="2"/>
  <c r="E48" i="2"/>
  <c r="D36" i="5"/>
  <c r="E36" i="5"/>
</calcChain>
</file>

<file path=xl/sharedStrings.xml><?xml version="1.0" encoding="utf-8"?>
<sst xmlns="http://schemas.openxmlformats.org/spreadsheetml/2006/main" count="1801" uniqueCount="1462">
  <si>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</si>
  <si>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</si>
  <si>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</si>
  <si>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</si>
  <si>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</si>
  <si>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</si>
  <si>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</si>
  <si>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</si>
  <si>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</si>
  <si>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</si>
  <si>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</si>
  <si>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</si>
  <si>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</si>
  <si>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</si>
  <si>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</si>
  <si>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</si>
  <si>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</si>
  <si>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</si>
  <si>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</si>
  <si>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</si>
  <si>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</si>
  <si>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</si>
  <si>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</si>
  <si>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</si>
  <si>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</si>
  <si>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</si>
  <si>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</si>
  <si>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</si>
  <si>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</si>
  <si>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</si>
  <si>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</si>
  <si>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</si>
  <si>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</si>
  <si>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</si>
  <si>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</si>
  <si>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</si>
  <si>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</si>
  <si>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</si>
  <si>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</si>
  <si>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</si>
  <si>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</si>
  <si>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</si>
  <si>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</si>
  <si>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</si>
  <si>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</si>
  <si>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</si>
  <si>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</si>
  <si>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</si>
  <si>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</si>
  <si>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</si>
  <si>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</si>
  <si>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</si>
  <si>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</si>
  <si>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</si>
  <si>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</si>
  <si>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</si>
  <si>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</si>
  <si>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</si>
  <si>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</si>
  <si>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</si>
  <si>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</si>
  <si>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</si>
  <si>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</si>
  <si>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</si>
  <si>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</si>
  <si>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</si>
  <si>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</si>
  <si>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</si>
  <si>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</si>
  <si>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</si>
  <si>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</si>
  <si>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</si>
  <si>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</si>
  <si>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</si>
  <si>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</si>
  <si>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</si>
  <si>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</si>
  <si>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</si>
  <si>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</si>
  <si>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</si>
  <si>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</si>
  <si>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</si>
  <si>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</si>
  <si>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</si>
  <si>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</si>
  <si>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</si>
  <si>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</si>
  <si>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</si>
  <si>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</si>
  <si>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</si>
  <si>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</si>
  <si>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</si>
  <si>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</si>
  <si>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</si>
  <si>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</si>
  <si>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</si>
  <si>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</si>
  <si>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</si>
  <si>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</si>
  <si>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</si>
  <si>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</si>
  <si>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</si>
  <si>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</si>
  <si>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</si>
  <si>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</si>
  <si>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</si>
  <si>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</si>
  <si>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</si>
  <si>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</si>
  <si>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</si>
  <si>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</si>
  <si>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</si>
  <si>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</si>
  <si>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</si>
  <si>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</si>
  <si>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</si>
  <si>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</si>
  <si>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</si>
  <si>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</si>
  <si>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</si>
  <si>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</si>
  <si>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</si>
  <si>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</si>
  <si>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</si>
  <si>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</si>
  <si>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</si>
  <si>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</si>
  <si>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</si>
  <si>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</si>
  <si>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</si>
  <si>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</si>
  <si>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</si>
  <si>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</si>
  <si>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</si>
  <si>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</si>
  <si>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</si>
  <si>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</si>
  <si>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</si>
  <si>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</si>
  <si>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</si>
  <si>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</si>
  <si>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</si>
  <si>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</si>
  <si>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</si>
  <si>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</si>
  <si>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</si>
  <si>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</si>
  <si>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</si>
  <si>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</si>
  <si>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</si>
  <si>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</si>
  <si>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</si>
  <si>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</si>
  <si>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</si>
  <si>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</si>
  <si>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</si>
  <si>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</si>
  <si>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</si>
  <si>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</si>
  <si>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</si>
  <si>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</si>
  <si>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</si>
  <si>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</si>
  <si>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</si>
  <si>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</si>
  <si>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</si>
  <si>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</si>
  <si>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</si>
  <si>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</si>
  <si>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</si>
  <si>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</si>
  <si>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</si>
  <si>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</si>
  <si>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</si>
  <si>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</si>
  <si>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</si>
  <si>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</si>
  <si>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</si>
  <si>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</si>
  <si>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</si>
  <si>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</si>
  <si>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</si>
  <si>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</si>
  <si>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</si>
  <si>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</si>
  <si>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</si>
  <si>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</si>
  <si>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</si>
  <si>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</si>
  <si>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</si>
  <si>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</si>
  <si>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</si>
  <si>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</si>
  <si>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</si>
  <si>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</si>
  <si>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</si>
  <si>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</si>
  <si>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</si>
  <si>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</si>
  <si>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</si>
  <si>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</si>
  <si>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</si>
  <si>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</si>
  <si>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</si>
  <si>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</si>
  <si>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</si>
  <si>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</si>
  <si>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</si>
  <si>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</si>
  <si>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</si>
  <si>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</si>
  <si>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</si>
  <si>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</si>
  <si>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</si>
  <si>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</si>
  <si>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</si>
  <si>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</si>
  <si>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</si>
  <si>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</si>
  <si>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</si>
  <si>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</si>
  <si>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</si>
  <si>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</si>
  <si>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</si>
  <si>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</si>
  <si>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</si>
  <si>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</si>
  <si>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</si>
  <si>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</si>
  <si>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</si>
  <si>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</si>
  <si>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</si>
  <si>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</si>
  <si>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</si>
  <si>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</si>
  <si>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</si>
  <si>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</si>
  <si>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</si>
  <si>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</si>
  <si>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</si>
  <si>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</si>
  <si>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</si>
  <si>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</si>
  <si>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</si>
  <si>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</si>
  <si>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</si>
  <si>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</si>
  <si>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</si>
  <si>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</si>
  <si>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</si>
  <si>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</si>
  <si>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</si>
  <si>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</si>
  <si>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</si>
  <si>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</si>
  <si>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</si>
  <si>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</si>
  <si>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</si>
  <si>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</si>
  <si>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</si>
  <si>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</si>
  <si>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</si>
  <si>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</si>
  <si>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</si>
  <si>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</si>
  <si>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</si>
  <si>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</si>
  <si>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</si>
  <si>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</si>
  <si>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</si>
  <si>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</si>
  <si>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</si>
  <si>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</si>
  <si>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</si>
  <si>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</si>
  <si>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</si>
  <si>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</si>
  <si>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</si>
  <si>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</si>
  <si>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</si>
  <si>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</si>
  <si>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</si>
  <si>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</si>
  <si>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</si>
  <si>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</si>
  <si>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</si>
  <si>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</si>
  <si>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</si>
  <si>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</si>
  <si>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</si>
  <si>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</si>
  <si>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</si>
  <si>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</si>
  <si>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</si>
  <si>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</si>
  <si>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</si>
  <si>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</si>
  <si>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</si>
  <si>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</si>
  <si>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</si>
  <si>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</si>
  <si>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</si>
  <si>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</si>
  <si>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</si>
  <si>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</si>
  <si>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</si>
  <si>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</si>
  <si>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</si>
  <si>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</si>
  <si>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</si>
  <si>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</si>
  <si>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</si>
  <si>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</si>
  <si>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</si>
  <si>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</si>
  <si>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</si>
  <si>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</si>
  <si>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</si>
  <si>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</si>
  <si>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</si>
  <si>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</si>
  <si>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</si>
  <si>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</si>
  <si>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</si>
  <si>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</si>
  <si>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</si>
  <si>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</si>
  <si>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</si>
  <si>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</si>
  <si>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</si>
  <si>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</si>
  <si>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</si>
  <si>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</si>
  <si>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</si>
  <si>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</si>
  <si>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</si>
  <si>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</si>
  <si>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</si>
  <si>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</si>
  <si>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</si>
  <si>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</si>
  <si>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</si>
  <si>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</si>
  <si>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</si>
  <si>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</si>
  <si>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</si>
  <si>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</si>
  <si>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</si>
  <si>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</si>
  <si>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</si>
  <si>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</si>
  <si>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</si>
  <si>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</si>
  <si>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</si>
  <si>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</si>
  <si>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</si>
  <si>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</si>
  <si>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</si>
  <si>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</si>
  <si>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</si>
  <si>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</si>
  <si>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</si>
  <si>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</si>
  <si>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</si>
  <si>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</si>
  <si>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</si>
  <si>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</si>
  <si>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</si>
  <si>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</si>
  <si>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</si>
  <si>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</si>
  <si>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</si>
  <si>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</si>
  <si>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</si>
  <si>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</si>
  <si>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</si>
  <si>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</si>
  <si>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</si>
  <si>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</si>
  <si>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</si>
  <si>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</si>
  <si>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</si>
  <si>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</si>
  <si>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</si>
  <si>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</si>
  <si>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</si>
  <si>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</si>
  <si>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</si>
  <si>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</si>
  <si>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</si>
  <si>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</si>
  <si>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</si>
  <si>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</si>
  <si>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</si>
  <si>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</si>
  <si>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</si>
  <si>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</si>
  <si>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</si>
  <si>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</si>
  <si>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</si>
  <si>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</si>
  <si>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</si>
  <si>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</si>
  <si>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</si>
  <si>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</si>
  <si>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</si>
  <si>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</si>
  <si>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</si>
  <si>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</si>
  <si>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</si>
  <si>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</si>
  <si>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</si>
  <si>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</si>
  <si>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</si>
  <si>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</si>
  <si>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</si>
  <si>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</si>
  <si>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</si>
  <si>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</si>
  <si>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</si>
  <si>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</si>
  <si>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</si>
  <si>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</si>
  <si>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</si>
  <si>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</si>
  <si>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</si>
  <si>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</si>
  <si>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</si>
  <si>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</si>
  <si>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</si>
  <si>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</si>
  <si>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</si>
  <si>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</si>
  <si>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</si>
  <si>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</si>
  <si>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</si>
  <si>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</si>
  <si>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</si>
  <si>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</si>
  <si>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</si>
  <si>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</si>
  <si>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</si>
  <si>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</si>
  <si>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</si>
  <si>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</si>
  <si>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</si>
  <si>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</si>
  <si>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</si>
  <si>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</si>
  <si>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</si>
  <si>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</si>
  <si>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</si>
  <si>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</si>
  <si>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</si>
  <si>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</si>
  <si>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</si>
  <si>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</si>
  <si>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</si>
  <si>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</si>
  <si>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</si>
  <si>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</si>
  <si>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</si>
  <si>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</si>
  <si>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</si>
  <si>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</si>
  <si>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</si>
  <si>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</si>
  <si>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</si>
  <si>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</si>
  <si>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</si>
  <si>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</si>
  <si>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</si>
  <si>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</si>
  <si>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</si>
  <si>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</si>
  <si>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</si>
  <si>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</si>
  <si>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</si>
  <si>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</si>
  <si>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</si>
  <si>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</si>
  <si>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</si>
  <si>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</si>
  <si>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</si>
  <si>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</si>
  <si>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</si>
  <si>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</si>
  <si>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</si>
  <si>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</si>
  <si>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</si>
  <si>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</si>
  <si>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</si>
  <si>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</si>
  <si>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</si>
  <si>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</si>
  <si>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</si>
  <si>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</si>
  <si>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</si>
  <si>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</si>
  <si>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</si>
  <si>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</si>
  <si>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</si>
  <si>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</si>
  <si>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</si>
  <si>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</si>
  <si>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</si>
  <si>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</si>
  <si>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</si>
  <si>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</si>
  <si>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</si>
  <si>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</si>
  <si>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</si>
  <si>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</si>
  <si>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</si>
  <si>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</si>
  <si>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</si>
  <si>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</si>
  <si>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</si>
  <si>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</si>
  <si>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</si>
  <si>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</si>
  <si>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</si>
  <si>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</si>
  <si>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</si>
  <si>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</si>
  <si>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</si>
  <si>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</si>
  <si>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</si>
  <si>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</si>
  <si>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</si>
  <si>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</si>
  <si>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</si>
  <si>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</si>
  <si>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</si>
  <si>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</si>
  <si>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</si>
  <si>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</si>
  <si>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</si>
  <si>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</si>
  <si>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</si>
  <si>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</si>
  <si>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</si>
  <si>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</si>
  <si>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</si>
  <si>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</si>
  <si>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</si>
  <si>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</si>
  <si>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</si>
  <si>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</si>
  <si>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</si>
  <si>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</si>
  <si>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</si>
  <si>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</si>
  <si>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</si>
  <si>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</si>
  <si>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</si>
  <si>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</si>
  <si>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</si>
  <si>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</si>
  <si>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</si>
  <si>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</si>
  <si>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</si>
  <si>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</si>
  <si>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</si>
  <si>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</si>
  <si>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</si>
  <si>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</si>
  <si>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</si>
  <si>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</si>
  <si>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</si>
  <si>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</si>
  <si>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</si>
  <si>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</si>
  <si>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</si>
  <si>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</si>
  <si>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</si>
  <si>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</si>
  <si>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</si>
  <si>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</si>
  <si>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</si>
  <si>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</si>
  <si>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</si>
  <si>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</si>
  <si>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</si>
  <si>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</si>
  <si>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</si>
  <si>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</si>
  <si>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</si>
  <si>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</si>
  <si>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</si>
  <si>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</si>
  <si>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</si>
  <si>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</si>
  <si>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</si>
  <si>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</si>
  <si>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</si>
  <si>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</si>
  <si>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</si>
  <si>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</si>
  <si>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</si>
  <si>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</si>
  <si>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</si>
  <si>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</si>
  <si>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</si>
  <si>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</si>
  <si>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</si>
  <si>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</si>
  <si>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</si>
  <si>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</si>
  <si>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</si>
  <si>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</si>
  <si>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</si>
  <si>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</si>
  <si>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</si>
  <si>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</si>
  <si>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</si>
  <si>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</si>
  <si>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</si>
  <si>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</si>
  <si>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</si>
  <si>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</si>
  <si>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</si>
  <si>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</si>
  <si>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</si>
  <si>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</si>
  <si>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</si>
  <si>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</si>
  <si>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</si>
  <si>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</si>
  <si>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</si>
  <si>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</si>
  <si>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</si>
  <si>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</si>
  <si>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</si>
  <si>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</si>
  <si>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</si>
  <si>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</si>
  <si>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</si>
  <si>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</si>
  <si>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</si>
  <si>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</si>
  <si>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</si>
  <si>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</si>
  <si>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</si>
  <si>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</si>
  <si>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</si>
  <si>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</si>
  <si>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</si>
  <si>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</si>
  <si>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</si>
  <si>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</si>
  <si>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</si>
  <si>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</si>
  <si>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</si>
  <si>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</si>
  <si>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</si>
  <si>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</si>
  <si>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</si>
  <si>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</si>
  <si>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</si>
  <si>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</si>
  <si>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</si>
  <si>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</si>
  <si>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</si>
  <si>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</si>
  <si>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</si>
  <si>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</si>
  <si>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</si>
  <si>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</si>
  <si>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</si>
  <si>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</si>
  <si>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</si>
  <si>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</si>
  <si>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</si>
  <si>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</si>
  <si>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</si>
  <si>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</si>
  <si>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</si>
  <si>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</si>
  <si>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</si>
  <si>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</si>
  <si>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</si>
  <si>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</si>
  <si>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</si>
  <si>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</si>
  <si>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</si>
  <si>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</si>
  <si>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</si>
  <si>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</si>
  <si>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</si>
  <si>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</si>
  <si>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</si>
  <si>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</si>
  <si>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</si>
  <si>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</si>
  <si>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</si>
  <si>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</si>
  <si>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</si>
  <si>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</si>
  <si>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</si>
  <si>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</si>
  <si>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</si>
  <si>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</si>
  <si>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</si>
  <si>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</si>
  <si>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</si>
  <si>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</si>
  <si>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</si>
  <si>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</si>
  <si>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</si>
  <si>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</si>
  <si>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</si>
  <si>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</si>
  <si>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</si>
  <si>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</si>
  <si>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</si>
  <si>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</si>
  <si>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</si>
  <si>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</si>
  <si>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</si>
  <si>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</si>
  <si>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</si>
  <si>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</si>
  <si>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</si>
  <si>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</si>
  <si>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</si>
  <si>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</si>
  <si>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</si>
  <si>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</si>
  <si>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</si>
  <si>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</si>
  <si>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</si>
  <si>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</si>
  <si>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</si>
  <si>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</si>
  <si>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</si>
  <si>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</si>
  <si>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</si>
  <si>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</si>
  <si>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</si>
  <si>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</si>
  <si>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</si>
  <si>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</si>
  <si>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</si>
  <si>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</si>
  <si>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</si>
  <si>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</si>
  <si>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</si>
  <si>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</si>
  <si>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</si>
  <si>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</si>
  <si>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</si>
  <si>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</si>
  <si>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</si>
  <si>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</si>
  <si>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</si>
  <si>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</si>
  <si>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</si>
  <si>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</si>
  <si>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</si>
  <si>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</si>
  <si>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</si>
  <si>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</si>
  <si>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</si>
  <si>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</si>
  <si>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</si>
  <si>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</si>
  <si>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</si>
  <si>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</si>
  <si>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</si>
  <si>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</si>
  <si>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</si>
  <si>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</si>
  <si>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</si>
  <si>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</si>
  <si>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</si>
  <si>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</si>
  <si>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</si>
  <si>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</si>
  <si>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</si>
  <si>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</si>
  <si>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</si>
  <si>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</si>
  <si>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</si>
  <si>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</si>
  <si>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</si>
  <si>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</si>
  <si>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</si>
  <si>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</si>
  <si>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</si>
  <si>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</si>
  <si>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</si>
  <si>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</si>
  <si>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</si>
  <si>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</si>
  <si>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</si>
  <si>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</si>
  <si>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</si>
  <si>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</si>
  <si>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</si>
  <si>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</si>
  <si>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</si>
  <si>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</si>
  <si>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</si>
  <si>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</si>
  <si>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</si>
  <si>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</si>
  <si>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</si>
  <si>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</si>
  <si>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</si>
  <si>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</si>
  <si>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</si>
  <si>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</si>
  <si>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</si>
  <si>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</si>
  <si>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</si>
  <si>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</si>
  <si>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</si>
  <si>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</si>
  <si>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</si>
  <si>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</si>
  <si>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</si>
  <si>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</si>
  <si>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</si>
  <si>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</si>
  <si>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</si>
  <si>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</si>
  <si>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</si>
  <si>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</si>
  <si>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</si>
  <si>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</si>
  <si>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</si>
  <si>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</si>
  <si>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</si>
  <si>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</si>
  <si>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</si>
  <si>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</si>
  <si>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</si>
  <si>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</si>
  <si>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</si>
  <si>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</si>
  <si>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</si>
  <si>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</si>
  <si>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</si>
  <si>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</si>
  <si>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</si>
  <si>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</si>
  <si>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</si>
  <si>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</si>
  <si>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</si>
  <si>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</si>
  <si>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</si>
  <si>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</si>
  <si>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</si>
  <si>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</si>
  <si>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</si>
  <si>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</si>
  <si>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</si>
  <si>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</si>
  <si>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</si>
  <si>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</si>
  <si>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</si>
  <si>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</si>
  <si>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</si>
  <si>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</si>
  <si>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</si>
  <si>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</si>
  <si>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</si>
  <si>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</si>
  <si>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</si>
  <si>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</si>
  <si>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</si>
  <si>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</si>
  <si>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</si>
  <si>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</si>
  <si>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</si>
  <si>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</si>
  <si>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</si>
  <si>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</si>
  <si>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</si>
  <si>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</si>
  <si>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</si>
  <si>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</si>
  <si>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</si>
  <si>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</si>
  <si>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</si>
  <si>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</si>
  <si>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</si>
  <si>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</si>
  <si>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</si>
  <si>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</si>
  <si>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</si>
  <si>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</si>
  <si>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</si>
  <si>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</si>
  <si>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</si>
  <si>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</si>
  <si>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</si>
  <si>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</si>
  <si>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</si>
  <si>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</si>
  <si>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</si>
  <si>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</si>
  <si>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</si>
  <si>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</si>
  <si>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</si>
  <si>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</si>
  <si>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</si>
  <si>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</si>
  <si>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</si>
  <si>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</si>
  <si>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</si>
  <si>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</si>
  <si>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</si>
  <si>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</si>
  <si>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</si>
  <si>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</si>
  <si>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</si>
  <si>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</si>
  <si>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</si>
  <si>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</si>
  <si>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</si>
  <si>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</si>
  <si>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</si>
  <si>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</si>
  <si>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</si>
  <si>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</si>
  <si>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</si>
  <si>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</si>
  <si>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</si>
  <si>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</si>
  <si>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</si>
  <si>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</si>
  <si>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</si>
  <si>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</si>
  <si>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</si>
  <si>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</si>
  <si>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</si>
  <si>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</si>
  <si>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</si>
  <si>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</si>
  <si>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</si>
  <si>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</si>
  <si>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</si>
  <si>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</si>
  <si>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</si>
  <si>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</si>
  <si>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</si>
  <si>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</si>
  <si>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</si>
  <si>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</si>
  <si>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</si>
  <si>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</si>
  <si>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</si>
  <si>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</si>
  <si>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</si>
  <si>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</si>
  <si>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</si>
  <si>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</si>
  <si>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</si>
  <si>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</si>
  <si>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</si>
  <si>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</si>
  <si>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</si>
  <si>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</si>
  <si>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</si>
  <si>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</si>
  <si>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</si>
  <si>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</si>
  <si>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</si>
  <si>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</si>
  <si>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</si>
  <si>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</si>
  <si>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</si>
  <si>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</si>
  <si>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</si>
  <si>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</si>
  <si>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</si>
  <si>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</si>
  <si>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</si>
  <si>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</si>
  <si>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</si>
  <si>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</si>
  <si>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</si>
  <si>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</si>
  <si>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</si>
  <si>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</si>
  <si>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</si>
  <si>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</si>
  <si>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</si>
  <si>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</si>
  <si>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</si>
  <si>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</si>
  <si>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</si>
  <si>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</si>
  <si>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</si>
  <si>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</si>
  <si>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</si>
  <si>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</si>
  <si>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</si>
  <si>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</si>
  <si>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</si>
  <si>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</si>
  <si>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</si>
  <si>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</si>
  <si>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</si>
  <si>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</si>
  <si>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</si>
  <si>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</si>
  <si>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</si>
  <si>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</si>
  <si>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</si>
  <si>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</si>
  <si>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</si>
  <si>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</si>
  <si>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</si>
  <si>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</si>
  <si>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</si>
  <si>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</si>
  <si>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</si>
  <si>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</si>
  <si>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</si>
  <si>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</si>
  <si>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</si>
  <si>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</si>
  <si>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</si>
  <si>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</si>
  <si>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</si>
  <si>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</si>
  <si>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</si>
  <si>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</si>
  <si>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</si>
  <si>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</si>
  <si>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</si>
  <si>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</si>
  <si>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</si>
  <si>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</si>
  <si>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</si>
  <si>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</si>
  <si>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</si>
  <si>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</si>
  <si>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</si>
  <si>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</si>
  <si>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</si>
  <si>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</si>
  <si>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</si>
  <si>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</si>
  <si>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</si>
  <si>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</si>
  <si>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</si>
  <si>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</si>
  <si>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</si>
  <si>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</si>
  <si>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</si>
  <si>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</si>
  <si>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</si>
  <si>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</si>
  <si>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</si>
  <si>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</si>
  <si>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</si>
  <si>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</si>
  <si>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</si>
  <si>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</si>
  <si>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</si>
  <si>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</si>
  <si>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</si>
  <si>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</si>
  <si>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</si>
  <si>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</si>
  <si>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</si>
  <si>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</si>
  <si>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</si>
  <si>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</si>
  <si>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</si>
  <si>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</si>
  <si>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</si>
  <si>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</si>
  <si>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</si>
  <si>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</si>
  <si>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</si>
  <si>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</si>
  <si>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</si>
  <si>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</si>
  <si>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</si>
  <si>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</si>
  <si>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</si>
  <si>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</si>
  <si>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</si>
  <si>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</si>
  <si>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</si>
  <si>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</si>
  <si>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</si>
  <si>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</si>
  <si>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</si>
  <si>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</si>
  <si>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</si>
  <si>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</si>
  <si>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</si>
  <si>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</si>
  <si>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</si>
  <si>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</si>
  <si>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</si>
  <si>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</si>
  <si>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</si>
  <si>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</si>
  <si>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</si>
  <si>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</si>
  <si>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</si>
  <si>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</si>
  <si>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</si>
  <si>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</si>
  <si>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</si>
  <si>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</si>
  <si>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</si>
  <si>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</si>
  <si>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</si>
  <si>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</si>
  <si>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</si>
  <si>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</si>
  <si>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</si>
  <si>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</si>
  <si>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</si>
  <si>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</si>
  <si>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</si>
  <si>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</si>
  <si>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</si>
  <si>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</si>
  <si>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</si>
  <si>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</si>
  <si>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</si>
  <si>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</si>
  <si>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</si>
  <si>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</si>
  <si>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</si>
  <si>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</si>
  <si>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</si>
  <si>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</si>
  <si>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</si>
  <si>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</si>
  <si>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</si>
  <si>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</si>
  <si>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</si>
  <si>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</si>
  <si>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</si>
  <si>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</si>
  <si>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</si>
  <si>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</si>
  <si>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</si>
  <si>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</si>
  <si>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</si>
  <si>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</si>
  <si>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</si>
  <si>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</si>
  <si>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</si>
  <si>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</si>
  <si>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</si>
  <si>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</si>
  <si>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</si>
  <si>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</si>
  <si>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</si>
  <si>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</si>
  <si>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</si>
  <si>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</si>
  <si>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</si>
  <si>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</si>
  <si>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</si>
  <si>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</si>
  <si>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</si>
  <si>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</si>
  <si>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</si>
  <si>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</si>
  <si>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</si>
  <si>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</si>
  <si>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</si>
  <si>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</si>
  <si>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</si>
  <si>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</si>
  <si>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</si>
  <si>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</si>
  <si>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</si>
  <si>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</si>
  <si>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</si>
  <si>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</si>
  <si>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</si>
  <si>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</si>
  <si>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</si>
  <si>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</si>
  <si>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</si>
  <si>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</si>
  <si>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</si>
  <si>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</si>
  <si>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</si>
  <si>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</si>
  <si>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</si>
  <si>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</si>
  <si>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</si>
  <si>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</si>
  <si>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</si>
  <si>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</si>
  <si>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</si>
  <si>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</si>
  <si>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</si>
  <si>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</si>
  <si>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</si>
  <si>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</si>
  <si>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</si>
  <si>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</si>
  <si>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</si>
  <si>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</si>
  <si>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</si>
  <si>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</si>
  <si>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</si>
  <si>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</si>
  <si>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</si>
  <si>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</si>
  <si>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</si>
  <si>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</si>
  <si>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</si>
  <si>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</si>
  <si>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</si>
  <si>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</si>
  <si>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</si>
  <si>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</si>
  <si>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</si>
  <si>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</si>
  <si>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</si>
  <si>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</si>
  <si>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</si>
  <si>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</si>
  <si>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</si>
  <si>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</si>
  <si>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</si>
  <si>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</si>
  <si>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</si>
  <si>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</si>
  <si>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</si>
  <si>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</si>
  <si>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</si>
  <si>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</si>
  <si>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</si>
  <si>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</si>
  <si>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</si>
  <si>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</si>
  <si>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</si>
  <si>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</si>
  <si>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</si>
  <si>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</si>
  <si>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</si>
  <si>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</si>
  <si>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</si>
  <si>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</si>
  <si>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</si>
  <si>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</si>
  <si>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</si>
  <si>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</si>
  <si>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</si>
  <si>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</si>
  <si>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</si>
  <si>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</si>
  <si>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</si>
  <si>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</si>
  <si>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</si>
  <si>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</si>
  <si>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</si>
  <si>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</si>
  <si>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</si>
  <si>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</si>
  <si>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</si>
  <si>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</si>
  <si>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</si>
  <si>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</si>
  <si>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</si>
  <si>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</si>
  <si>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</si>
  <si>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</si>
  <si>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</si>
  <si>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</si>
  <si>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</si>
  <si>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</si>
  <si>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</si>
  <si>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</si>
  <si>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</si>
  <si>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</si>
  <si>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</si>
  <si>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</si>
  <si>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</si>
  <si>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</si>
  <si>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</si>
  <si>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</si>
  <si>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</si>
  <si>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</si>
  <si>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</si>
  <si>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</si>
  <si>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</si>
  <si>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</si>
  <si>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</si>
  <si>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</si>
  <si>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</si>
  <si>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</si>
  <si>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</si>
  <si>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</si>
  <si>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</si>
  <si>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</si>
  <si>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</si>
  <si>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</si>
  <si>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</si>
  <si>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</si>
  <si>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</si>
  <si>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</si>
  <si>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</si>
  <si>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</si>
  <si>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</si>
  <si>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</si>
  <si>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</si>
  <si>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</si>
  <si>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</si>
  <si>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</si>
  <si>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</si>
  <si>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</si>
  <si>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</si>
  <si>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</si>
  <si>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</si>
  <si>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</si>
  <si>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</si>
  <si>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</si>
  <si>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</si>
  <si>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</si>
  <si>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</si>
  <si>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</si>
  <si>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</si>
  <si>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</si>
  <si>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</si>
  <si>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</si>
  <si>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</si>
  <si>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</si>
  <si>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</si>
  <si>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</si>
  <si>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</si>
  <si>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</si>
  <si>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</si>
  <si>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</si>
  <si>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</si>
  <si>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</si>
  <si>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</si>
  <si>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</si>
  <si>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</si>
  <si>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</si>
  <si>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</si>
  <si>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</si>
  <si>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</si>
  <si>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</si>
  <si>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</si>
  <si>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</si>
  <si>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</si>
  <si>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</si>
  <si>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</si>
  <si>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</si>
  <si>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</si>
  <si>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</si>
  <si>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</si>
  <si>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</si>
  <si>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</si>
  <si>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</si>
  <si>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</si>
  <si>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</si>
  <si>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</si>
  <si>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</si>
  <si>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</si>
  <si>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</si>
  <si>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</si>
  <si>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</si>
  <si>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</si>
  <si>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</si>
  <si>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</si>
  <si>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</si>
  <si>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</si>
  <si>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</si>
  <si>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</si>
  <si>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</si>
  <si>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</si>
  <si>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</si>
  <si>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</si>
  <si>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</si>
  <si>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</si>
  <si>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</si>
  <si>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</si>
  <si>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</si>
  <si>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</si>
  <si>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</si>
  <si>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</si>
  <si>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</si>
  <si>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</si>
  <si>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</si>
  <si>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</si>
  <si>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</si>
  <si>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</si>
  <si>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</si>
  <si>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</si>
  <si>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</si>
  <si>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</si>
  <si>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</si>
  <si>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</si>
  <si>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</si>
  <si>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БАЙРАМОВА</t>
  </si>
  <si>
    <t>БАЙРАМОВ</t>
  </si>
  <si>
    <t>ЗАНКЕР</t>
  </si>
  <si>
    <t>ЕРБОЛАТ</t>
  </si>
  <si>
    <t>ШМИДТ</t>
  </si>
  <si>
    <t>АЛАБЕРГЕН</t>
  </si>
  <si>
    <t>ВОРОТНИКОВ</t>
  </si>
  <si>
    <t>АБДУЛАЕВА</t>
  </si>
  <si>
    <t>ФРЕЗИА ХИГГИНС</t>
  </si>
  <si>
    <t>ГАФОРОВ</t>
  </si>
  <si>
    <t>КНЯЗЕВА</t>
  </si>
  <si>
    <t>МУХАМЕТКАЛИЕВ</t>
  </si>
  <si>
    <t>ЗИНОВЬЕВА</t>
  </si>
  <si>
    <t>БАУЫРЖАН</t>
  </si>
  <si>
    <t>СЕРИКОВА</t>
  </si>
  <si>
    <t>ЖУНУСОВ</t>
  </si>
  <si>
    <t>КАРТАСОВ</t>
  </si>
  <si>
    <t>ЛЕСОВСКИЙ</t>
  </si>
  <si>
    <t>АЛЕНЧИНОВ</t>
  </si>
  <si>
    <t>АМАНГЕЛЬДИН</t>
  </si>
  <si>
    <t>АНДРЕЕВА</t>
  </si>
  <si>
    <t>МУРАТОВА</t>
  </si>
  <si>
    <t>БАУРЖАНОВА</t>
  </si>
  <si>
    <t>МЕЙРАМҚЫЗЫ</t>
  </si>
  <si>
    <t>ДЖАМБУЛАТОВА</t>
  </si>
  <si>
    <t>ТЛЕУХАНОВА</t>
  </si>
  <si>
    <t>СМАГИН</t>
  </si>
  <si>
    <t>ГНАТКИВСКИЙ</t>
  </si>
  <si>
    <t>ГЕЙН</t>
  </si>
  <si>
    <t>ВИЗНЕР</t>
  </si>
  <si>
    <t>НУРДЫКАНОВ</t>
  </si>
  <si>
    <t>БУЛАШКО</t>
  </si>
  <si>
    <t>СЕРМЕНОВА</t>
  </si>
  <si>
    <t>ПЛОТНИКОВ</t>
  </si>
  <si>
    <t>КУСАИНОВА</t>
  </si>
  <si>
    <t>ЕГИБАЕВА</t>
  </si>
  <si>
    <t>САЛИМОВА</t>
  </si>
  <si>
    <t>БОЛАТ</t>
  </si>
  <si>
    <t>ӘСЕТ</t>
  </si>
  <si>
    <t>НУРИЕВА</t>
  </si>
  <si>
    <t>МАДИХАН</t>
  </si>
  <si>
    <t>АБЫЛОВ</t>
  </si>
  <si>
    <t>САДЫКОВ</t>
  </si>
  <si>
    <t>АБЕНОВ</t>
  </si>
  <si>
    <t>МОШКИНА</t>
  </si>
  <si>
    <t>САЯТОВ</t>
  </si>
  <si>
    <t>МАРЬЯСОВА</t>
  </si>
  <si>
    <t>МОЛДАБЕКОВ</t>
  </si>
  <si>
    <t>САКЕНОВА</t>
  </si>
  <si>
    <t>АЛИМКАНОВА</t>
  </si>
  <si>
    <t>СЕРИКОВ</t>
  </si>
  <si>
    <t>РОМАНОВА</t>
  </si>
  <si>
    <t>ЗАХАРЧЕНКО</t>
  </si>
  <si>
    <t>МИХАЙЛОВА</t>
  </si>
  <si>
    <t>ЗЕЛЕНКОВ</t>
  </si>
  <si>
    <t>АҚЫШЕВ</t>
  </si>
  <si>
    <t>КОЖУРОВА</t>
  </si>
  <si>
    <t>САДЕНЕВА</t>
  </si>
  <si>
    <t>МЕЙРАМГАЛИЕВ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</si>
</sst>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/>
    </xf>
    <xf numFmtId="1" fontId="18" fillId="3" borderId="0" xfId="0" applyNumberFormat="1" applyFont="1" applyFill="1"/>
    <xf numFmtId="0" fontId="18" fillId="3" borderId="0" xfId="0" applyFont="1" applyFill="1"/>
    <xf numFmtId="164" fontId="0" fillId="0" borderId="0" xfId="0" applyNumberFormat="1"/>
    <xf numFmtId="0" fontId="8" fillId="0" borderId="1" xfId="0" applyFont="1" applyBorder="1" applyAlignment="1">
      <alignment vertical="center" wrapText="1"/>
    </xf>
    <xf numFmtId="0" fontId="8" fillId="0" borderId="1" xfId="0" applyFont="1" applyBorder="1"/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63"/>
  <sheetViews>
    <sheetView topLeftCell="A39" workbookViewId="0">
      <selection activeCell="J51" sqref="J5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0" t="s">
        <v>797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3" t="s">
        <v>0</v>
      </c>
      <c r="B4" s="103" t="s">
        <v>170</v>
      </c>
      <c r="C4" s="81" t="s">
        <v>319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58" t="s">
        <v>321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60"/>
      <c r="BH4" s="76" t="s">
        <v>881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58" t="s">
        <v>324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60"/>
      <c r="DA4" s="65" t="s">
        <v>326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7"/>
    </row>
    <row r="5" spans="1:119" ht="15.6" customHeight="1" x14ac:dyDescent="0.25">
      <c r="A5" s="103"/>
      <c r="B5" s="103"/>
      <c r="C5" s="84" t="s">
        <v>320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87" t="s">
        <v>322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9"/>
      <c r="AS5" s="77" t="s">
        <v>323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9"/>
      <c r="BH5" s="80" t="s">
        <v>32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56" t="s">
        <v>325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63" t="s">
        <v>43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72" t="s">
        <v>327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4"/>
    </row>
    <row r="6" spans="1:119" ht="15" customHeight="1" x14ac:dyDescent="0.25">
      <c r="A6" s="103"/>
      <c r="B6" s="103"/>
      <c r="C6" s="58" t="s">
        <v>803</v>
      </c>
      <c r="D6" s="59"/>
      <c r="E6" s="59"/>
      <c r="F6" s="59"/>
      <c r="G6" s="59"/>
      <c r="H6" s="59"/>
      <c r="I6" s="59"/>
      <c r="J6" s="59"/>
      <c r="K6" s="59"/>
      <c r="L6" s="76" t="s">
        <v>821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5" t="s">
        <v>803</v>
      </c>
      <c r="Y6" s="75"/>
      <c r="Z6" s="75"/>
      <c r="AA6" s="75"/>
      <c r="AB6" s="75"/>
      <c r="AC6" s="75"/>
      <c r="AD6" s="75"/>
      <c r="AE6" s="75"/>
      <c r="AF6" s="75"/>
      <c r="AG6" s="76" t="s">
        <v>821</v>
      </c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5" t="s">
        <v>803</v>
      </c>
      <c r="AT6" s="75"/>
      <c r="AU6" s="75"/>
      <c r="AV6" s="75"/>
      <c r="AW6" s="75"/>
      <c r="AX6" s="75"/>
      <c r="AY6" s="76" t="s">
        <v>821</v>
      </c>
      <c r="AZ6" s="76"/>
      <c r="BA6" s="76"/>
      <c r="BB6" s="76"/>
      <c r="BC6" s="76"/>
      <c r="BD6" s="76"/>
      <c r="BE6" s="76"/>
      <c r="BF6" s="76"/>
      <c r="BG6" s="76"/>
      <c r="BH6" s="75" t="s">
        <v>803</v>
      </c>
      <c r="BI6" s="75"/>
      <c r="BJ6" s="75"/>
      <c r="BK6" s="75"/>
      <c r="BL6" s="75"/>
      <c r="BM6" s="75"/>
      <c r="BN6" s="76" t="s">
        <v>821</v>
      </c>
      <c r="BO6" s="76"/>
      <c r="BP6" s="76"/>
      <c r="BQ6" s="76"/>
      <c r="BR6" s="76"/>
      <c r="BS6" s="76"/>
      <c r="BT6" s="76"/>
      <c r="BU6" s="76"/>
      <c r="BV6" s="76"/>
      <c r="BW6" s="75" t="s">
        <v>803</v>
      </c>
      <c r="BX6" s="75"/>
      <c r="BY6" s="75"/>
      <c r="BZ6" s="75"/>
      <c r="CA6" s="75"/>
      <c r="CB6" s="75"/>
      <c r="CC6" s="76" t="s">
        <v>821</v>
      </c>
      <c r="CD6" s="76"/>
      <c r="CE6" s="76"/>
      <c r="CF6" s="76"/>
      <c r="CG6" s="76"/>
      <c r="CH6" s="76"/>
      <c r="CI6" s="61" t="s">
        <v>803</v>
      </c>
      <c r="CJ6" s="62"/>
      <c r="CK6" s="62"/>
      <c r="CL6" s="62"/>
      <c r="CM6" s="62"/>
      <c r="CN6" s="62"/>
      <c r="CO6" s="62"/>
      <c r="CP6" s="62"/>
      <c r="CQ6" s="62"/>
      <c r="CR6" s="59" t="s">
        <v>821</v>
      </c>
      <c r="CS6" s="59"/>
      <c r="CT6" s="59"/>
      <c r="CU6" s="59"/>
      <c r="CV6" s="59"/>
      <c r="CW6" s="59"/>
      <c r="CX6" s="59"/>
      <c r="CY6" s="59"/>
      <c r="CZ6" s="60"/>
      <c r="DA6" s="61" t="s">
        <v>803</v>
      </c>
      <c r="DB6" s="62"/>
      <c r="DC6" s="62"/>
      <c r="DD6" s="62"/>
      <c r="DE6" s="62"/>
      <c r="DF6" s="68"/>
      <c r="DG6" s="69" t="s">
        <v>821</v>
      </c>
      <c r="DH6" s="70"/>
      <c r="DI6" s="70"/>
      <c r="DJ6" s="70"/>
      <c r="DK6" s="70"/>
      <c r="DL6" s="70"/>
      <c r="DM6" s="70"/>
      <c r="DN6" s="70"/>
      <c r="DO6" s="71"/>
    </row>
    <row r="7" spans="1:119" ht="10.15" hidden="1" customHeight="1" x14ac:dyDescent="0.25">
      <c r="A7" s="103"/>
      <c r="B7" s="10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3"/>
      <c r="B8" s="10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3"/>
      <c r="B9" s="10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3"/>
      <c r="B10" s="10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03"/>
      <c r="B11" s="103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3"/>
      <c r="B12" s="103"/>
      <c r="C12" s="86" t="s">
        <v>13</v>
      </c>
      <c r="D12" s="98" t="s">
        <v>2</v>
      </c>
      <c r="E12" s="98" t="s">
        <v>3</v>
      </c>
      <c r="F12" s="98" t="s">
        <v>17</v>
      </c>
      <c r="G12" s="98" t="s">
        <v>4</v>
      </c>
      <c r="H12" s="98" t="s">
        <v>5</v>
      </c>
      <c r="I12" s="98" t="s">
        <v>14</v>
      </c>
      <c r="J12" s="98" t="s">
        <v>6</v>
      </c>
      <c r="K12" s="98" t="s">
        <v>7</v>
      </c>
      <c r="L12" s="98" t="s">
        <v>18</v>
      </c>
      <c r="M12" s="98" t="s">
        <v>6</v>
      </c>
      <c r="N12" s="98" t="s">
        <v>7</v>
      </c>
      <c r="O12" s="98" t="s">
        <v>15</v>
      </c>
      <c r="P12" s="98" t="s">
        <v>8</v>
      </c>
      <c r="Q12" s="98" t="s">
        <v>1</v>
      </c>
      <c r="R12" s="98" t="s">
        <v>16</v>
      </c>
      <c r="S12" s="98" t="s">
        <v>3</v>
      </c>
      <c r="T12" s="98" t="s">
        <v>9</v>
      </c>
      <c r="U12" s="98" t="s">
        <v>19</v>
      </c>
      <c r="V12" s="98" t="s">
        <v>3</v>
      </c>
      <c r="W12" s="98" t="s">
        <v>9</v>
      </c>
      <c r="X12" s="98" t="s">
        <v>20</v>
      </c>
      <c r="Y12" s="98"/>
      <c r="Z12" s="98"/>
      <c r="AA12" s="84" t="s">
        <v>21</v>
      </c>
      <c r="AB12" s="85"/>
      <c r="AC12" s="86"/>
      <c r="AD12" s="84" t="s">
        <v>22</v>
      </c>
      <c r="AE12" s="85"/>
      <c r="AF12" s="86"/>
      <c r="AG12" s="98" t="s">
        <v>23</v>
      </c>
      <c r="AH12" s="98"/>
      <c r="AI12" s="98"/>
      <c r="AJ12" s="98" t="s">
        <v>24</v>
      </c>
      <c r="AK12" s="98"/>
      <c r="AL12" s="98"/>
      <c r="AM12" s="98" t="s">
        <v>25</v>
      </c>
      <c r="AN12" s="98"/>
      <c r="AO12" s="98"/>
      <c r="AP12" s="92" t="s">
        <v>26</v>
      </c>
      <c r="AQ12" s="92"/>
      <c r="AR12" s="92"/>
      <c r="AS12" s="98" t="s">
        <v>27</v>
      </c>
      <c r="AT12" s="98"/>
      <c r="AU12" s="98"/>
      <c r="AV12" s="98" t="s">
        <v>28</v>
      </c>
      <c r="AW12" s="98"/>
      <c r="AX12" s="98"/>
      <c r="AY12" s="92" t="s">
        <v>29</v>
      </c>
      <c r="AZ12" s="92"/>
      <c r="BA12" s="92"/>
      <c r="BB12" s="98" t="s">
        <v>30</v>
      </c>
      <c r="BC12" s="98"/>
      <c r="BD12" s="98"/>
      <c r="BE12" s="98" t="s">
        <v>31</v>
      </c>
      <c r="BF12" s="98"/>
      <c r="BG12" s="98"/>
      <c r="BH12" s="93" t="s">
        <v>172</v>
      </c>
      <c r="BI12" s="94"/>
      <c r="BJ12" s="95"/>
      <c r="BK12" s="93" t="s">
        <v>173</v>
      </c>
      <c r="BL12" s="94"/>
      <c r="BM12" s="95"/>
      <c r="BN12" s="93" t="s">
        <v>174</v>
      </c>
      <c r="BO12" s="94"/>
      <c r="BP12" s="95"/>
      <c r="BQ12" s="92" t="s">
        <v>175</v>
      </c>
      <c r="BR12" s="92"/>
      <c r="BS12" s="92"/>
      <c r="BT12" s="92" t="s">
        <v>176</v>
      </c>
      <c r="BU12" s="92"/>
      <c r="BV12" s="92"/>
      <c r="BW12" s="92" t="s">
        <v>33</v>
      </c>
      <c r="BX12" s="92"/>
      <c r="BY12" s="92"/>
      <c r="BZ12" s="92" t="s">
        <v>34</v>
      </c>
      <c r="CA12" s="92"/>
      <c r="CB12" s="92"/>
      <c r="CC12" s="92" t="s">
        <v>35</v>
      </c>
      <c r="CD12" s="92"/>
      <c r="CE12" s="92"/>
      <c r="CF12" s="92" t="s">
        <v>36</v>
      </c>
      <c r="CG12" s="92"/>
      <c r="CH12" s="92"/>
      <c r="CI12" s="92" t="s">
        <v>37</v>
      </c>
      <c r="CJ12" s="92"/>
      <c r="CK12" s="92"/>
      <c r="CL12" s="92" t="s">
        <v>38</v>
      </c>
      <c r="CM12" s="92"/>
      <c r="CN12" s="92"/>
      <c r="CO12" s="92" t="s">
        <v>39</v>
      </c>
      <c r="CP12" s="92"/>
      <c r="CQ12" s="92"/>
      <c r="CR12" s="92" t="s">
        <v>40</v>
      </c>
      <c r="CS12" s="92"/>
      <c r="CT12" s="92"/>
      <c r="CU12" s="92" t="s">
        <v>41</v>
      </c>
      <c r="CV12" s="92"/>
      <c r="CW12" s="92"/>
      <c r="CX12" s="92" t="s">
        <v>42</v>
      </c>
      <c r="CY12" s="92"/>
      <c r="CZ12" s="92"/>
      <c r="DA12" s="92" t="s">
        <v>177</v>
      </c>
      <c r="DB12" s="92"/>
      <c r="DC12" s="92"/>
      <c r="DD12" s="92" t="s">
        <v>178</v>
      </c>
      <c r="DE12" s="92"/>
      <c r="DF12" s="92"/>
      <c r="DG12" s="92" t="s">
        <v>179</v>
      </c>
      <c r="DH12" s="92"/>
      <c r="DI12" s="92"/>
      <c r="DJ12" s="92" t="s">
        <v>180</v>
      </c>
      <c r="DK12" s="92"/>
      <c r="DL12" s="92"/>
      <c r="DM12" s="92" t="s">
        <v>181</v>
      </c>
      <c r="DN12" s="92"/>
      <c r="DO12" s="92"/>
    </row>
    <row r="13" spans="1:119" ht="56.25" customHeight="1" x14ac:dyDescent="0.25">
      <c r="A13" s="103"/>
      <c r="B13" s="104"/>
      <c r="C13" s="96" t="s">
        <v>802</v>
      </c>
      <c r="D13" s="96"/>
      <c r="E13" s="96"/>
      <c r="F13" s="96" t="s">
        <v>804</v>
      </c>
      <c r="G13" s="96"/>
      <c r="H13" s="96"/>
      <c r="I13" s="96" t="s">
        <v>187</v>
      </c>
      <c r="J13" s="96"/>
      <c r="K13" s="96"/>
      <c r="L13" s="91" t="s">
        <v>807</v>
      </c>
      <c r="M13" s="91"/>
      <c r="N13" s="91"/>
      <c r="O13" s="91" t="s">
        <v>808</v>
      </c>
      <c r="P13" s="91"/>
      <c r="Q13" s="91"/>
      <c r="R13" s="91" t="s">
        <v>811</v>
      </c>
      <c r="S13" s="91"/>
      <c r="T13" s="91"/>
      <c r="U13" s="91" t="s">
        <v>813</v>
      </c>
      <c r="V13" s="91"/>
      <c r="W13" s="91"/>
      <c r="X13" s="91" t="s">
        <v>814</v>
      </c>
      <c r="Y13" s="91"/>
      <c r="Z13" s="91"/>
      <c r="AA13" s="97" t="s">
        <v>816</v>
      </c>
      <c r="AB13" s="97"/>
      <c r="AC13" s="97"/>
      <c r="AD13" s="91" t="s">
        <v>817</v>
      </c>
      <c r="AE13" s="91"/>
      <c r="AF13" s="91"/>
      <c r="AG13" s="97" t="s">
        <v>822</v>
      </c>
      <c r="AH13" s="97"/>
      <c r="AI13" s="97"/>
      <c r="AJ13" s="91" t="s">
        <v>824</v>
      </c>
      <c r="AK13" s="91"/>
      <c r="AL13" s="91"/>
      <c r="AM13" s="91" t="s">
        <v>828</v>
      </c>
      <c r="AN13" s="91"/>
      <c r="AO13" s="91"/>
      <c r="AP13" s="91" t="s">
        <v>831</v>
      </c>
      <c r="AQ13" s="91"/>
      <c r="AR13" s="91"/>
      <c r="AS13" s="91" t="s">
        <v>834</v>
      </c>
      <c r="AT13" s="91"/>
      <c r="AU13" s="91"/>
      <c r="AV13" s="91" t="s">
        <v>835</v>
      </c>
      <c r="AW13" s="91"/>
      <c r="AX13" s="91"/>
      <c r="AY13" s="91" t="s">
        <v>837</v>
      </c>
      <c r="AZ13" s="91"/>
      <c r="BA13" s="91"/>
      <c r="BB13" s="91" t="s">
        <v>213</v>
      </c>
      <c r="BC13" s="91"/>
      <c r="BD13" s="91"/>
      <c r="BE13" s="91" t="s">
        <v>840</v>
      </c>
      <c r="BF13" s="91"/>
      <c r="BG13" s="91"/>
      <c r="BH13" s="91" t="s">
        <v>215</v>
      </c>
      <c r="BI13" s="91"/>
      <c r="BJ13" s="91"/>
      <c r="BK13" s="97" t="s">
        <v>842</v>
      </c>
      <c r="BL13" s="97"/>
      <c r="BM13" s="97"/>
      <c r="BN13" s="91" t="s">
        <v>845</v>
      </c>
      <c r="BO13" s="91"/>
      <c r="BP13" s="91"/>
      <c r="BQ13" s="96" t="s">
        <v>219</v>
      </c>
      <c r="BR13" s="96"/>
      <c r="BS13" s="96"/>
      <c r="BT13" s="91" t="s">
        <v>224</v>
      </c>
      <c r="BU13" s="91"/>
      <c r="BV13" s="91"/>
      <c r="BW13" s="91" t="s">
        <v>848</v>
      </c>
      <c r="BX13" s="91"/>
      <c r="BY13" s="91"/>
      <c r="BZ13" s="91" t="s">
        <v>850</v>
      </c>
      <c r="CA13" s="91"/>
      <c r="CB13" s="91"/>
      <c r="CC13" s="91" t="s">
        <v>851</v>
      </c>
      <c r="CD13" s="91"/>
      <c r="CE13" s="91"/>
      <c r="CF13" s="91" t="s">
        <v>855</v>
      </c>
      <c r="CG13" s="91"/>
      <c r="CH13" s="91"/>
      <c r="CI13" s="91" t="s">
        <v>859</v>
      </c>
      <c r="CJ13" s="91"/>
      <c r="CK13" s="91"/>
      <c r="CL13" s="91" t="s">
        <v>862</v>
      </c>
      <c r="CM13" s="91"/>
      <c r="CN13" s="91"/>
      <c r="CO13" s="91" t="s">
        <v>863</v>
      </c>
      <c r="CP13" s="91"/>
      <c r="CQ13" s="91"/>
      <c r="CR13" s="91" t="s">
        <v>864</v>
      </c>
      <c r="CS13" s="91"/>
      <c r="CT13" s="91"/>
      <c r="CU13" s="91" t="s">
        <v>865</v>
      </c>
      <c r="CV13" s="91"/>
      <c r="CW13" s="91"/>
      <c r="CX13" s="91" t="s">
        <v>866</v>
      </c>
      <c r="CY13" s="91"/>
      <c r="CZ13" s="91"/>
      <c r="DA13" s="91" t="s">
        <v>868</v>
      </c>
      <c r="DB13" s="91"/>
      <c r="DC13" s="91"/>
      <c r="DD13" s="91" t="s">
        <v>237</v>
      </c>
      <c r="DE13" s="91"/>
      <c r="DF13" s="91"/>
      <c r="DG13" s="91" t="s">
        <v>872</v>
      </c>
      <c r="DH13" s="91"/>
      <c r="DI13" s="91"/>
      <c r="DJ13" s="91" t="s">
        <v>241</v>
      </c>
      <c r="DK13" s="91"/>
      <c r="DL13" s="91"/>
      <c r="DM13" s="91" t="s">
        <v>243</v>
      </c>
      <c r="DN13" s="91"/>
      <c r="DO13" s="91"/>
    </row>
    <row r="14" spans="1:119" ht="154.5" customHeight="1" x14ac:dyDescent="0.25">
      <c r="A14" s="103"/>
      <c r="B14" s="104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805</v>
      </c>
      <c r="H14" s="30" t="s">
        <v>186</v>
      </c>
      <c r="I14" s="30" t="s">
        <v>806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809</v>
      </c>
      <c r="P14" s="29" t="s">
        <v>810</v>
      </c>
      <c r="Q14" s="29" t="s">
        <v>192</v>
      </c>
      <c r="R14" s="29" t="s">
        <v>812</v>
      </c>
      <c r="S14" s="29" t="s">
        <v>194</v>
      </c>
      <c r="T14" s="29" t="s">
        <v>192</v>
      </c>
      <c r="U14" s="29" t="s">
        <v>812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815</v>
      </c>
      <c r="AA14" s="30" t="s">
        <v>200</v>
      </c>
      <c r="AB14" s="30" t="s">
        <v>201</v>
      </c>
      <c r="AC14" s="30" t="s">
        <v>204</v>
      </c>
      <c r="AD14" s="32" t="s">
        <v>820</v>
      </c>
      <c r="AE14" s="30" t="s">
        <v>818</v>
      </c>
      <c r="AF14" s="31" t="s">
        <v>819</v>
      </c>
      <c r="AG14" s="30" t="s">
        <v>487</v>
      </c>
      <c r="AH14" s="30" t="s">
        <v>823</v>
      </c>
      <c r="AI14" s="30" t="s">
        <v>199</v>
      </c>
      <c r="AJ14" s="32" t="s">
        <v>825</v>
      </c>
      <c r="AK14" s="29" t="s">
        <v>826</v>
      </c>
      <c r="AL14" s="29" t="s">
        <v>827</v>
      </c>
      <c r="AM14" s="29" t="s">
        <v>198</v>
      </c>
      <c r="AN14" s="29" t="s">
        <v>829</v>
      </c>
      <c r="AO14" s="29" t="s">
        <v>830</v>
      </c>
      <c r="AP14" s="29" t="s">
        <v>235</v>
      </c>
      <c r="AQ14" s="29" t="s">
        <v>832</v>
      </c>
      <c r="AR14" s="29" t="s">
        <v>833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836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838</v>
      </c>
      <c r="BD14" s="29" t="s">
        <v>839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841</v>
      </c>
      <c r="BJ14" s="37" t="s">
        <v>217</v>
      </c>
      <c r="BK14" s="30" t="s">
        <v>843</v>
      </c>
      <c r="BL14" s="30" t="s">
        <v>844</v>
      </c>
      <c r="BM14" s="30" t="s">
        <v>568</v>
      </c>
      <c r="BN14" s="32" t="s">
        <v>846</v>
      </c>
      <c r="BO14" s="29" t="s">
        <v>847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849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852</v>
      </c>
      <c r="CD14" s="29" t="s">
        <v>853</v>
      </c>
      <c r="CE14" s="29" t="s">
        <v>854</v>
      </c>
      <c r="CF14" s="29" t="s">
        <v>856</v>
      </c>
      <c r="CG14" s="29" t="s">
        <v>857</v>
      </c>
      <c r="CH14" s="29" t="s">
        <v>858</v>
      </c>
      <c r="CI14" s="29" t="s">
        <v>191</v>
      </c>
      <c r="CJ14" s="29" t="s">
        <v>238</v>
      </c>
      <c r="CK14" s="29" t="s">
        <v>192</v>
      </c>
      <c r="CL14" s="29" t="s">
        <v>860</v>
      </c>
      <c r="CM14" s="29" t="s">
        <v>861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867</v>
      </c>
      <c r="CZ14" s="29" t="s">
        <v>192</v>
      </c>
      <c r="DA14" s="29" t="s">
        <v>869</v>
      </c>
      <c r="DB14" s="29" t="s">
        <v>870</v>
      </c>
      <c r="DC14" s="29" t="s">
        <v>871</v>
      </c>
      <c r="DD14" s="29" t="s">
        <v>191</v>
      </c>
      <c r="DE14" s="29" t="s">
        <v>238</v>
      </c>
      <c r="DF14" s="29" t="s">
        <v>192</v>
      </c>
      <c r="DG14" s="29" t="s">
        <v>873</v>
      </c>
      <c r="DH14" s="29" t="s">
        <v>874</v>
      </c>
      <c r="DI14" s="29" t="s">
        <v>875</v>
      </c>
      <c r="DJ14" s="29" t="s">
        <v>876</v>
      </c>
      <c r="DK14" s="29" t="s">
        <v>877</v>
      </c>
      <c r="DL14" s="29" t="s">
        <v>878</v>
      </c>
      <c r="DM14" s="29" t="s">
        <v>244</v>
      </c>
      <c r="DN14" s="29" t="s">
        <v>879</v>
      </c>
      <c r="DO14" s="29" t="s">
        <v>880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99" t="s">
        <v>171</v>
      </c>
      <c r="B40" s="100"/>
      <c r="C40" s="47">
        <f>SUM(C15:C39)</f>
        <v>0</v>
      </c>
      <c r="D40" s="47">
        <f t="shared" ref="D40:BO40" si="0">SUM(D15:D39)</f>
        <v>0</v>
      </c>
      <c r="E40" s="47">
        <f t="shared" si="0"/>
        <v>0</v>
      </c>
      <c r="F40" s="47">
        <f t="shared" si="0"/>
        <v>0</v>
      </c>
      <c r="G40" s="47">
        <f t="shared" si="0"/>
        <v>0</v>
      </c>
      <c r="H40" s="47">
        <f t="shared" si="0"/>
        <v>0</v>
      </c>
      <c r="I40" s="47">
        <f t="shared" si="0"/>
        <v>0</v>
      </c>
      <c r="J40" s="47">
        <f t="shared" si="0"/>
        <v>0</v>
      </c>
      <c r="K40" s="47">
        <f t="shared" si="0"/>
        <v>0</v>
      </c>
      <c r="L40" s="47">
        <f t="shared" si="0"/>
        <v>0</v>
      </c>
      <c r="M40" s="47">
        <f t="shared" si="0"/>
        <v>0</v>
      </c>
      <c r="N40" s="47">
        <f t="shared" si="0"/>
        <v>0</v>
      </c>
      <c r="O40" s="47">
        <f t="shared" si="0"/>
        <v>0</v>
      </c>
      <c r="P40" s="47">
        <f t="shared" si="0"/>
        <v>0</v>
      </c>
      <c r="Q40" s="47">
        <f t="shared" si="0"/>
        <v>0</v>
      </c>
      <c r="R40" s="47">
        <f t="shared" si="0"/>
        <v>0</v>
      </c>
      <c r="S40" s="47">
        <f t="shared" si="0"/>
        <v>0</v>
      </c>
      <c r="T40" s="47">
        <f t="shared" si="0"/>
        <v>0</v>
      </c>
      <c r="U40" s="47">
        <f t="shared" si="0"/>
        <v>0</v>
      </c>
      <c r="V40" s="47">
        <f t="shared" si="0"/>
        <v>0</v>
      </c>
      <c r="W40" s="47">
        <f t="shared" si="0"/>
        <v>0</v>
      </c>
      <c r="X40" s="47">
        <f t="shared" si="0"/>
        <v>0</v>
      </c>
      <c r="Y40" s="47">
        <f t="shared" si="0"/>
        <v>0</v>
      </c>
      <c r="Z40" s="47">
        <f t="shared" si="0"/>
        <v>0</v>
      </c>
      <c r="AA40" s="47">
        <f t="shared" si="0"/>
        <v>0</v>
      </c>
      <c r="AB40" s="47">
        <f t="shared" si="0"/>
        <v>0</v>
      </c>
      <c r="AC40" s="47">
        <f t="shared" si="0"/>
        <v>0</v>
      </c>
      <c r="AD40" s="47">
        <f t="shared" si="0"/>
        <v>0</v>
      </c>
      <c r="AE40" s="47">
        <f t="shared" si="0"/>
        <v>0</v>
      </c>
      <c r="AF40" s="47">
        <f t="shared" si="0"/>
        <v>0</v>
      </c>
      <c r="AG40" s="47">
        <f t="shared" si="0"/>
        <v>0</v>
      </c>
      <c r="AH40" s="47">
        <f t="shared" si="0"/>
        <v>0</v>
      </c>
      <c r="AI40" s="47">
        <f t="shared" si="0"/>
        <v>0</v>
      </c>
      <c r="AJ40" s="47">
        <f t="shared" si="0"/>
        <v>0</v>
      </c>
      <c r="AK40" s="47">
        <f t="shared" si="0"/>
        <v>0</v>
      </c>
      <c r="AL40" s="47">
        <f t="shared" si="0"/>
        <v>0</v>
      </c>
      <c r="AM40" s="47">
        <f t="shared" si="0"/>
        <v>0</v>
      </c>
      <c r="AN40" s="47">
        <f t="shared" si="0"/>
        <v>0</v>
      </c>
      <c r="AO40" s="47">
        <f t="shared" si="0"/>
        <v>0</v>
      </c>
      <c r="AP40" s="47">
        <f t="shared" si="0"/>
        <v>0</v>
      </c>
      <c r="AQ40" s="47">
        <f t="shared" si="0"/>
        <v>0</v>
      </c>
      <c r="AR40" s="47">
        <f t="shared" si="0"/>
        <v>0</v>
      </c>
      <c r="AS40" s="47">
        <f t="shared" si="0"/>
        <v>0</v>
      </c>
      <c r="AT40" s="47">
        <f t="shared" si="0"/>
        <v>0</v>
      </c>
      <c r="AU40" s="47">
        <f t="shared" si="0"/>
        <v>0</v>
      </c>
      <c r="AV40" s="47">
        <f t="shared" si="0"/>
        <v>0</v>
      </c>
      <c r="AW40" s="47">
        <f t="shared" si="0"/>
        <v>0</v>
      </c>
      <c r="AX40" s="47">
        <f t="shared" si="0"/>
        <v>0</v>
      </c>
      <c r="AY40" s="47">
        <f t="shared" si="0"/>
        <v>0</v>
      </c>
      <c r="AZ40" s="47">
        <f t="shared" si="0"/>
        <v>0</v>
      </c>
      <c r="BA40" s="47">
        <f t="shared" si="0"/>
        <v>0</v>
      </c>
      <c r="BB40" s="47">
        <f t="shared" si="0"/>
        <v>0</v>
      </c>
      <c r="BC40" s="47">
        <f t="shared" si="0"/>
        <v>0</v>
      </c>
      <c r="BD40" s="47">
        <f t="shared" si="0"/>
        <v>0</v>
      </c>
      <c r="BE40" s="47">
        <f t="shared" si="0"/>
        <v>0</v>
      </c>
      <c r="BF40" s="47">
        <f t="shared" si="0"/>
        <v>0</v>
      </c>
      <c r="BG40" s="47">
        <f t="shared" si="0"/>
        <v>0</v>
      </c>
      <c r="BH40" s="47">
        <f t="shared" si="0"/>
        <v>0</v>
      </c>
      <c r="BI40" s="47">
        <f t="shared" si="0"/>
        <v>0</v>
      </c>
      <c r="BJ40" s="47">
        <f t="shared" si="0"/>
        <v>0</v>
      </c>
      <c r="BK40" s="47">
        <f t="shared" si="0"/>
        <v>0</v>
      </c>
      <c r="BL40" s="47">
        <f t="shared" si="0"/>
        <v>0</v>
      </c>
      <c r="BM40" s="47">
        <f t="shared" si="0"/>
        <v>0</v>
      </c>
      <c r="BN40" s="47">
        <f t="shared" si="0"/>
        <v>0</v>
      </c>
      <c r="BO40" s="47">
        <f t="shared" si="0"/>
        <v>0</v>
      </c>
      <c r="BP40" s="47">
        <f t="shared" ref="BP40:DO40" si="1">SUM(BP15:BP39)</f>
        <v>0</v>
      </c>
      <c r="BQ40" s="47">
        <f t="shared" si="1"/>
        <v>0</v>
      </c>
      <c r="BR40" s="47">
        <f t="shared" si="1"/>
        <v>0</v>
      </c>
      <c r="BS40" s="47">
        <f t="shared" si="1"/>
        <v>0</v>
      </c>
      <c r="BT40" s="47">
        <f t="shared" si="1"/>
        <v>0</v>
      </c>
      <c r="BU40" s="47">
        <f t="shared" si="1"/>
        <v>0</v>
      </c>
      <c r="BV40" s="47">
        <f t="shared" si="1"/>
        <v>0</v>
      </c>
      <c r="BW40" s="47">
        <f t="shared" si="1"/>
        <v>0</v>
      </c>
      <c r="BX40" s="47">
        <f t="shared" si="1"/>
        <v>0</v>
      </c>
      <c r="BY40" s="47">
        <f t="shared" si="1"/>
        <v>0</v>
      </c>
      <c r="BZ40" s="47">
        <f t="shared" si="1"/>
        <v>0</v>
      </c>
      <c r="CA40" s="47">
        <f t="shared" si="1"/>
        <v>0</v>
      </c>
      <c r="CB40" s="47">
        <f t="shared" si="1"/>
        <v>0</v>
      </c>
      <c r="CC40" s="47">
        <f t="shared" si="1"/>
        <v>0</v>
      </c>
      <c r="CD40" s="47">
        <f t="shared" si="1"/>
        <v>0</v>
      </c>
      <c r="CE40" s="47">
        <f t="shared" si="1"/>
        <v>0</v>
      </c>
      <c r="CF40" s="47">
        <f t="shared" si="1"/>
        <v>0</v>
      </c>
      <c r="CG40" s="47">
        <f t="shared" si="1"/>
        <v>0</v>
      </c>
      <c r="CH40" s="47">
        <f t="shared" si="1"/>
        <v>0</v>
      </c>
      <c r="CI40" s="47">
        <f t="shared" si="1"/>
        <v>0</v>
      </c>
      <c r="CJ40" s="47">
        <f t="shared" si="1"/>
        <v>0</v>
      </c>
      <c r="CK40" s="47">
        <f t="shared" si="1"/>
        <v>0</v>
      </c>
      <c r="CL40" s="47">
        <f t="shared" si="1"/>
        <v>0</v>
      </c>
      <c r="CM40" s="47">
        <f t="shared" si="1"/>
        <v>0</v>
      </c>
      <c r="CN40" s="47">
        <f t="shared" si="1"/>
        <v>0</v>
      </c>
      <c r="CO40" s="47">
        <f t="shared" si="1"/>
        <v>0</v>
      </c>
      <c r="CP40" s="47">
        <f t="shared" si="1"/>
        <v>0</v>
      </c>
      <c r="CQ40" s="47">
        <f t="shared" si="1"/>
        <v>0</v>
      </c>
      <c r="CR40" s="47">
        <f t="shared" si="1"/>
        <v>0</v>
      </c>
      <c r="CS40" s="47">
        <f t="shared" si="1"/>
        <v>0</v>
      </c>
      <c r="CT40" s="47">
        <f t="shared" si="1"/>
        <v>0</v>
      </c>
      <c r="CU40" s="47">
        <f t="shared" si="1"/>
        <v>0</v>
      </c>
      <c r="CV40" s="47">
        <f t="shared" si="1"/>
        <v>0</v>
      </c>
      <c r="CW40" s="47">
        <f t="shared" si="1"/>
        <v>0</v>
      </c>
      <c r="CX40" s="47">
        <f t="shared" si="1"/>
        <v>0</v>
      </c>
      <c r="CY40" s="47">
        <f t="shared" si="1"/>
        <v>0</v>
      </c>
      <c r="CZ40" s="47">
        <f t="shared" si="1"/>
        <v>0</v>
      </c>
      <c r="DA40" s="47">
        <f t="shared" si="1"/>
        <v>0</v>
      </c>
      <c r="DB40" s="47">
        <f t="shared" si="1"/>
        <v>0</v>
      </c>
      <c r="DC40" s="47">
        <f t="shared" si="1"/>
        <v>0</v>
      </c>
      <c r="DD40" s="47">
        <f t="shared" si="1"/>
        <v>0</v>
      </c>
      <c r="DE40" s="47">
        <f t="shared" si="1"/>
        <v>0</v>
      </c>
      <c r="DF40" s="47">
        <f t="shared" si="1"/>
        <v>0</v>
      </c>
      <c r="DG40" s="47">
        <f t="shared" si="1"/>
        <v>0</v>
      </c>
      <c r="DH40" s="47">
        <f t="shared" si="1"/>
        <v>0</v>
      </c>
      <c r="DI40" s="47">
        <f t="shared" si="1"/>
        <v>0</v>
      </c>
      <c r="DJ40" s="47">
        <f t="shared" si="1"/>
        <v>0</v>
      </c>
      <c r="DK40" s="47">
        <f t="shared" si="1"/>
        <v>0</v>
      </c>
      <c r="DL40" s="47">
        <f t="shared" si="1"/>
        <v>0</v>
      </c>
      <c r="DM40" s="47">
        <f t="shared" si="1"/>
        <v>0</v>
      </c>
      <c r="DN40" s="47">
        <f t="shared" si="1"/>
        <v>0</v>
      </c>
      <c r="DO40" s="47">
        <f t="shared" si="1"/>
        <v>0</v>
      </c>
    </row>
    <row r="41" spans="1:120" ht="39" customHeight="1" x14ac:dyDescent="0.25">
      <c r="A41" s="101" t="s">
        <v>795</v>
      </c>
      <c r="B41" s="102"/>
      <c r="C41" s="42">
        <f>C40/25%</f>
        <v>0</v>
      </c>
      <c r="D41" s="42">
        <f>D40/25%</f>
        <v>0</v>
      </c>
      <c r="E41" s="42">
        <f t="shared" ref="E41:BP41" si="2">E40/25%</f>
        <v>0</v>
      </c>
      <c r="F41" s="42">
        <f t="shared" si="2"/>
        <v>0</v>
      </c>
      <c r="G41" s="42">
        <f t="shared" si="2"/>
        <v>0</v>
      </c>
      <c r="H41" s="42">
        <f t="shared" si="2"/>
        <v>0</v>
      </c>
      <c r="I41" s="42">
        <f t="shared" si="2"/>
        <v>0</v>
      </c>
      <c r="J41" s="42">
        <f t="shared" si="2"/>
        <v>0</v>
      </c>
      <c r="K41" s="42">
        <f t="shared" si="2"/>
        <v>0</v>
      </c>
      <c r="L41" s="42">
        <f t="shared" si="2"/>
        <v>0</v>
      </c>
      <c r="M41" s="42">
        <f t="shared" si="2"/>
        <v>0</v>
      </c>
      <c r="N41" s="42">
        <f t="shared" si="2"/>
        <v>0</v>
      </c>
      <c r="O41" s="42">
        <f t="shared" si="2"/>
        <v>0</v>
      </c>
      <c r="P41" s="42">
        <f t="shared" si="2"/>
        <v>0</v>
      </c>
      <c r="Q41" s="42">
        <f t="shared" si="2"/>
        <v>0</v>
      </c>
      <c r="R41" s="42">
        <f t="shared" si="2"/>
        <v>0</v>
      </c>
      <c r="S41" s="42">
        <f t="shared" si="2"/>
        <v>0</v>
      </c>
      <c r="T41" s="42">
        <f t="shared" si="2"/>
        <v>0</v>
      </c>
      <c r="U41" s="42">
        <f t="shared" si="2"/>
        <v>0</v>
      </c>
      <c r="V41" s="42">
        <f t="shared" si="2"/>
        <v>0</v>
      </c>
      <c r="W41" s="42">
        <f t="shared" si="2"/>
        <v>0</v>
      </c>
      <c r="X41" s="42">
        <f t="shared" si="2"/>
        <v>0</v>
      </c>
      <c r="Y41" s="42">
        <f t="shared" si="2"/>
        <v>0</v>
      </c>
      <c r="Z41" s="42">
        <f t="shared" si="2"/>
        <v>0</v>
      </c>
      <c r="AA41" s="42">
        <f t="shared" si="2"/>
        <v>0</v>
      </c>
      <c r="AB41" s="42">
        <f t="shared" si="2"/>
        <v>0</v>
      </c>
      <c r="AC41" s="42">
        <f t="shared" si="2"/>
        <v>0</v>
      </c>
      <c r="AD41" s="42">
        <f t="shared" si="2"/>
        <v>0</v>
      </c>
      <c r="AE41" s="42">
        <f t="shared" si="2"/>
        <v>0</v>
      </c>
      <c r="AF41" s="42">
        <f t="shared" si="2"/>
        <v>0</v>
      </c>
      <c r="AG41" s="42">
        <f t="shared" si="2"/>
        <v>0</v>
      </c>
      <c r="AH41" s="42">
        <f t="shared" si="2"/>
        <v>0</v>
      </c>
      <c r="AI41" s="42">
        <f t="shared" si="2"/>
        <v>0</v>
      </c>
      <c r="AJ41" s="42">
        <f t="shared" si="2"/>
        <v>0</v>
      </c>
      <c r="AK41" s="42">
        <f t="shared" si="2"/>
        <v>0</v>
      </c>
      <c r="AL41" s="42">
        <f t="shared" si="2"/>
        <v>0</v>
      </c>
      <c r="AM41" s="42">
        <f t="shared" si="2"/>
        <v>0</v>
      </c>
      <c r="AN41" s="42">
        <f t="shared" si="2"/>
        <v>0</v>
      </c>
      <c r="AO41" s="42">
        <f t="shared" si="2"/>
        <v>0</v>
      </c>
      <c r="AP41" s="42">
        <f t="shared" si="2"/>
        <v>0</v>
      </c>
      <c r="AQ41" s="42">
        <f t="shared" si="2"/>
        <v>0</v>
      </c>
      <c r="AR41" s="42">
        <f t="shared" si="2"/>
        <v>0</v>
      </c>
      <c r="AS41" s="42">
        <f t="shared" si="2"/>
        <v>0</v>
      </c>
      <c r="AT41" s="42">
        <f t="shared" si="2"/>
        <v>0</v>
      </c>
      <c r="AU41" s="42">
        <f t="shared" si="2"/>
        <v>0</v>
      </c>
      <c r="AV41" s="42">
        <f t="shared" si="2"/>
        <v>0</v>
      </c>
      <c r="AW41" s="42">
        <f t="shared" si="2"/>
        <v>0</v>
      </c>
      <c r="AX41" s="42">
        <f t="shared" si="2"/>
        <v>0</v>
      </c>
      <c r="AY41" s="42">
        <f t="shared" si="2"/>
        <v>0</v>
      </c>
      <c r="AZ41" s="42">
        <f t="shared" si="2"/>
        <v>0</v>
      </c>
      <c r="BA41" s="42">
        <f t="shared" si="2"/>
        <v>0</v>
      </c>
      <c r="BB41" s="42">
        <f t="shared" si="2"/>
        <v>0</v>
      </c>
      <c r="BC41" s="42">
        <f t="shared" si="2"/>
        <v>0</v>
      </c>
      <c r="BD41" s="42">
        <f t="shared" si="2"/>
        <v>0</v>
      </c>
      <c r="BE41" s="42">
        <f t="shared" si="2"/>
        <v>0</v>
      </c>
      <c r="BF41" s="42">
        <f t="shared" si="2"/>
        <v>0</v>
      </c>
      <c r="BG41" s="42">
        <f t="shared" si="2"/>
        <v>0</v>
      </c>
      <c r="BH41" s="48">
        <f t="shared" si="2"/>
        <v>0</v>
      </c>
      <c r="BI41" s="48">
        <f t="shared" si="2"/>
        <v>0</v>
      </c>
      <c r="BJ41" s="48">
        <f t="shared" si="2"/>
        <v>0</v>
      </c>
      <c r="BK41" s="48">
        <f t="shared" si="2"/>
        <v>0</v>
      </c>
      <c r="BL41" s="48">
        <f t="shared" si="2"/>
        <v>0</v>
      </c>
      <c r="BM41" s="48">
        <f t="shared" si="2"/>
        <v>0</v>
      </c>
      <c r="BN41" s="48">
        <f t="shared" si="2"/>
        <v>0</v>
      </c>
      <c r="BO41" s="48">
        <f t="shared" si="2"/>
        <v>0</v>
      </c>
      <c r="BP41" s="48">
        <f t="shared" si="2"/>
        <v>0</v>
      </c>
      <c r="BQ41" s="48">
        <f t="shared" ref="BQ41:DO41" si="3">BQ40/25%</f>
        <v>0</v>
      </c>
      <c r="BR41" s="48">
        <f t="shared" si="3"/>
        <v>0</v>
      </c>
      <c r="BS41" s="48">
        <f t="shared" si="3"/>
        <v>0</v>
      </c>
      <c r="BT41" s="48">
        <f t="shared" si="3"/>
        <v>0</v>
      </c>
      <c r="BU41" s="48">
        <f t="shared" si="3"/>
        <v>0</v>
      </c>
      <c r="BV41" s="48">
        <f t="shared" si="3"/>
        <v>0</v>
      </c>
      <c r="BW41" s="42">
        <f t="shared" si="3"/>
        <v>0</v>
      </c>
      <c r="BX41" s="42">
        <f t="shared" si="3"/>
        <v>0</v>
      </c>
      <c r="BY41" s="42">
        <f t="shared" si="3"/>
        <v>0</v>
      </c>
      <c r="BZ41" s="42">
        <f t="shared" si="3"/>
        <v>0</v>
      </c>
      <c r="CA41" s="42">
        <f t="shared" si="3"/>
        <v>0</v>
      </c>
      <c r="CB41" s="42">
        <f t="shared" si="3"/>
        <v>0</v>
      </c>
      <c r="CC41" s="42">
        <f t="shared" si="3"/>
        <v>0</v>
      </c>
      <c r="CD41" s="42">
        <f t="shared" si="3"/>
        <v>0</v>
      </c>
      <c r="CE41" s="42">
        <f t="shared" si="3"/>
        <v>0</v>
      </c>
      <c r="CF41" s="42">
        <f t="shared" si="3"/>
        <v>0</v>
      </c>
      <c r="CG41" s="42">
        <f t="shared" si="3"/>
        <v>0</v>
      </c>
      <c r="CH41" s="42">
        <f t="shared" si="3"/>
        <v>0</v>
      </c>
      <c r="CI41" s="42">
        <f t="shared" si="3"/>
        <v>0</v>
      </c>
      <c r="CJ41" s="42">
        <f t="shared" si="3"/>
        <v>0</v>
      </c>
      <c r="CK41" s="42">
        <f t="shared" si="3"/>
        <v>0</v>
      </c>
      <c r="CL41" s="42">
        <f t="shared" si="3"/>
        <v>0</v>
      </c>
      <c r="CM41" s="42">
        <f t="shared" si="3"/>
        <v>0</v>
      </c>
      <c r="CN41" s="42">
        <f t="shared" si="3"/>
        <v>0</v>
      </c>
      <c r="CO41" s="42">
        <f t="shared" si="3"/>
        <v>0</v>
      </c>
      <c r="CP41" s="42">
        <f t="shared" si="3"/>
        <v>0</v>
      </c>
      <c r="CQ41" s="42">
        <f t="shared" si="3"/>
        <v>0</v>
      </c>
      <c r="CR41" s="42">
        <f t="shared" si="3"/>
        <v>0</v>
      </c>
      <c r="CS41" s="42">
        <f t="shared" si="3"/>
        <v>0</v>
      </c>
      <c r="CT41" s="42">
        <f t="shared" si="3"/>
        <v>0</v>
      </c>
      <c r="CU41" s="42">
        <f t="shared" si="3"/>
        <v>0</v>
      </c>
      <c r="CV41" s="42">
        <f t="shared" si="3"/>
        <v>0</v>
      </c>
      <c r="CW41" s="42">
        <f t="shared" si="3"/>
        <v>0</v>
      </c>
      <c r="CX41" s="42">
        <f t="shared" si="3"/>
        <v>0</v>
      </c>
      <c r="CY41" s="42">
        <f t="shared" si="3"/>
        <v>0</v>
      </c>
      <c r="CZ41" s="42">
        <f t="shared" si="3"/>
        <v>0</v>
      </c>
      <c r="DA41" s="48">
        <f t="shared" si="3"/>
        <v>0</v>
      </c>
      <c r="DB41" s="48">
        <f t="shared" si="3"/>
        <v>0</v>
      </c>
      <c r="DC41" s="48">
        <f t="shared" si="3"/>
        <v>0</v>
      </c>
      <c r="DD41" s="48">
        <f t="shared" si="3"/>
        <v>0</v>
      </c>
      <c r="DE41" s="48">
        <f t="shared" si="3"/>
        <v>0</v>
      </c>
      <c r="DF41" s="48">
        <f t="shared" si="3"/>
        <v>0</v>
      </c>
      <c r="DG41" s="48">
        <f t="shared" si="3"/>
        <v>0</v>
      </c>
      <c r="DH41" s="48">
        <f t="shared" si="3"/>
        <v>0</v>
      </c>
      <c r="DI41" s="48">
        <f t="shared" si="3"/>
        <v>0</v>
      </c>
      <c r="DJ41" s="48">
        <f t="shared" si="3"/>
        <v>0</v>
      </c>
      <c r="DK41" s="48">
        <f t="shared" si="3"/>
        <v>0</v>
      </c>
      <c r="DL41" s="48">
        <f t="shared" si="3"/>
        <v>0</v>
      </c>
      <c r="DM41" s="48">
        <f t="shared" si="3"/>
        <v>0</v>
      </c>
      <c r="DN41" s="48">
        <f t="shared" si="3"/>
        <v>0</v>
      </c>
      <c r="DO41" s="48">
        <f t="shared" si="3"/>
        <v>0</v>
      </c>
      <c r="DP41" s="49"/>
    </row>
    <row r="42" spans="1:120" x14ac:dyDescent="0.25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3">
        <f>(C41+F41+I41+L41+O41+R41+U41)/7</f>
        <v>0</v>
      </c>
      <c r="E44">
        <f>D44/100*25</f>
        <v>0</v>
      </c>
    </row>
    <row r="45" spans="1:120" x14ac:dyDescent="0.25">
      <c r="B45" t="s">
        <v>766</v>
      </c>
      <c r="C45" t="s">
        <v>772</v>
      </c>
      <c r="D45" s="53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767</v>
      </c>
      <c r="C46" t="s">
        <v>772</v>
      </c>
      <c r="D46" s="53">
        <f>(E41+H41+K41+N41+Q41+T41+W41)/7</f>
        <v>0</v>
      </c>
      <c r="E46">
        <f t="shared" si="4"/>
        <v>0</v>
      </c>
    </row>
    <row r="47" spans="1:120" x14ac:dyDescent="0.25">
      <c r="D47" s="51">
        <f>SUM(D44:D46)</f>
        <v>0</v>
      </c>
      <c r="E47" s="52">
        <f>SUM(E44:E46)</f>
        <v>0</v>
      </c>
    </row>
    <row r="48" spans="1:120" x14ac:dyDescent="0.25">
      <c r="B48" t="s">
        <v>764</v>
      </c>
      <c r="C48" t="s">
        <v>773</v>
      </c>
      <c r="D48" s="53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766</v>
      </c>
      <c r="C49" t="s">
        <v>773</v>
      </c>
      <c r="D49" s="53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767</v>
      </c>
      <c r="C50" t="s">
        <v>773</v>
      </c>
      <c r="D50" s="53">
        <f>(Z41+AC41+AF41+AI41+AL41+AO41+AR41+AU41+AX41+BA41+BD41+BG41)/12</f>
        <v>0</v>
      </c>
      <c r="E50" s="33">
        <f t="shared" si="5"/>
        <v>0</v>
      </c>
    </row>
    <row r="51" spans="2:5" x14ac:dyDescent="0.25">
      <c r="D51" s="51">
        <f>SUM(D48:D50)</f>
        <v>0</v>
      </c>
      <c r="E51" s="51">
        <f>SUM(E48:E50)</f>
        <v>0</v>
      </c>
    </row>
    <row r="52" spans="2:5" x14ac:dyDescent="0.25">
      <c r="B52" t="s">
        <v>764</v>
      </c>
      <c r="C52" t="s">
        <v>774</v>
      </c>
      <c r="D52" s="53">
        <f>(BH41+BK41+BN41+BQ41+BT41)/5</f>
        <v>0</v>
      </c>
      <c r="E52">
        <f t="shared" si="5"/>
        <v>0</v>
      </c>
    </row>
    <row r="53" spans="2:5" x14ac:dyDescent="0.25">
      <c r="B53" t="s">
        <v>766</v>
      </c>
      <c r="C53" t="s">
        <v>774</v>
      </c>
      <c r="D53" s="53">
        <f>(BI41+BL41+BO41+BR41+BU41)/5</f>
        <v>0</v>
      </c>
      <c r="E53">
        <f t="shared" si="5"/>
        <v>0</v>
      </c>
    </row>
    <row r="54" spans="2:5" x14ac:dyDescent="0.25">
      <c r="B54" t="s">
        <v>767</v>
      </c>
      <c r="C54" t="s">
        <v>774</v>
      </c>
      <c r="D54" s="53">
        <f>(BJ41+BM41+BP41+BS41+BV41)/5</f>
        <v>0</v>
      </c>
      <c r="E54">
        <f t="shared" si="5"/>
        <v>0</v>
      </c>
    </row>
    <row r="55" spans="2:5" x14ac:dyDescent="0.25">
      <c r="D55" s="51">
        <f>SUM(D52:D54)</f>
        <v>0</v>
      </c>
      <c r="E55" s="52">
        <f>SUM(E52:E54)</f>
        <v>0</v>
      </c>
    </row>
    <row r="56" spans="2:5" x14ac:dyDescent="0.25">
      <c r="B56" t="s">
        <v>764</v>
      </c>
      <c r="C56" t="s">
        <v>775</v>
      </c>
      <c r="D56" s="53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3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3">
        <f>(BY41+CB41+CE41+CH41+CK41+CN41+CQ41+CT41+CW41+CZ41)/10</f>
        <v>0</v>
      </c>
      <c r="E58">
        <f t="shared" si="5"/>
        <v>0</v>
      </c>
    </row>
    <row r="59" spans="2:5" x14ac:dyDescent="0.25">
      <c r="D59" s="52">
        <f>SUM(D56:D58)</f>
        <v>0</v>
      </c>
      <c r="E59" s="52">
        <f>SUM(E56:E58)</f>
        <v>0</v>
      </c>
    </row>
    <row r="60" spans="2:5" x14ac:dyDescent="0.25">
      <c r="B60" t="s">
        <v>764</v>
      </c>
      <c r="C60" t="s">
        <v>776</v>
      </c>
      <c r="D60" s="53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3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3">
        <f>(DC41+DF41+DI41+DL41+DO41)/5</f>
        <v>0</v>
      </c>
      <c r="E62">
        <f t="shared" si="5"/>
        <v>0</v>
      </c>
    </row>
    <row r="63" spans="2:5" x14ac:dyDescent="0.25">
      <c r="D63" s="52">
        <f>SUM(D60:D62)</f>
        <v>0</v>
      </c>
      <c r="E63" s="52">
        <f>SUM(E60:E62)</f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8"/>
  <sheetViews>
    <sheetView topLeftCell="A24" workbookViewId="0">
      <selection activeCell="E31" sqref="E31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800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3" t="s">
        <v>0</v>
      </c>
      <c r="B4" s="103" t="s">
        <v>170</v>
      </c>
      <c r="C4" s="81" t="s">
        <v>319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58" t="s">
        <v>321</v>
      </c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76" t="s">
        <v>881</v>
      </c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107" t="s">
        <v>329</v>
      </c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9"/>
      <c r="DG4" s="105" t="s">
        <v>333</v>
      </c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</row>
    <row r="5" spans="1:122" ht="15.75" customHeight="1" x14ac:dyDescent="0.25">
      <c r="A5" s="103"/>
      <c r="B5" s="103"/>
      <c r="C5" s="85" t="s">
        <v>320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106" t="s">
        <v>322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80" t="s">
        <v>323</v>
      </c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7" t="s">
        <v>32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9"/>
      <c r="AY5" s="87" t="s">
        <v>330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9"/>
      <c r="BK5" s="110" t="s">
        <v>325</v>
      </c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 t="s">
        <v>331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77" t="s">
        <v>332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9"/>
      <c r="CU5" s="63" t="s">
        <v>43</v>
      </c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111"/>
      <c r="DG5" s="80" t="s">
        <v>327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</row>
    <row r="6" spans="1:122" ht="0.75" customHeight="1" x14ac:dyDescent="0.25">
      <c r="A6" s="103"/>
      <c r="B6" s="103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03"/>
      <c r="B7" s="103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03"/>
      <c r="B8" s="103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03"/>
      <c r="B9" s="103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03"/>
      <c r="B10" s="10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3"/>
      <c r="B11" s="103"/>
      <c r="C11" s="86" t="s">
        <v>45</v>
      </c>
      <c r="D11" s="98" t="s">
        <v>2</v>
      </c>
      <c r="E11" s="98" t="s">
        <v>3</v>
      </c>
      <c r="F11" s="98" t="s">
        <v>46</v>
      </c>
      <c r="G11" s="98" t="s">
        <v>8</v>
      </c>
      <c r="H11" s="98" t="s">
        <v>1</v>
      </c>
      <c r="I11" s="84" t="s">
        <v>47</v>
      </c>
      <c r="J11" s="85"/>
      <c r="K11" s="85"/>
      <c r="L11" s="84" t="s">
        <v>48</v>
      </c>
      <c r="M11" s="85"/>
      <c r="N11" s="85"/>
      <c r="O11" s="106" t="s">
        <v>54</v>
      </c>
      <c r="P11" s="106"/>
      <c r="Q11" s="106"/>
      <c r="R11" s="106" t="s">
        <v>2</v>
      </c>
      <c r="S11" s="106"/>
      <c r="T11" s="106"/>
      <c r="U11" s="106" t="s">
        <v>55</v>
      </c>
      <c r="V11" s="106"/>
      <c r="W11" s="106"/>
      <c r="X11" s="106" t="s">
        <v>9</v>
      </c>
      <c r="Y11" s="106"/>
      <c r="Z11" s="106"/>
      <c r="AA11" s="106" t="s">
        <v>4</v>
      </c>
      <c r="AB11" s="106"/>
      <c r="AC11" s="106"/>
      <c r="AD11" s="80" t="s">
        <v>5</v>
      </c>
      <c r="AE11" s="80"/>
      <c r="AF11" s="80"/>
      <c r="AG11" s="106" t="s">
        <v>12</v>
      </c>
      <c r="AH11" s="106"/>
      <c r="AI11" s="106"/>
      <c r="AJ11" s="106" t="s">
        <v>6</v>
      </c>
      <c r="AK11" s="106"/>
      <c r="AL11" s="106"/>
      <c r="AM11" s="80" t="s">
        <v>334</v>
      </c>
      <c r="AN11" s="80"/>
      <c r="AO11" s="80"/>
      <c r="AP11" s="80" t="s">
        <v>335</v>
      </c>
      <c r="AQ11" s="80"/>
      <c r="AR11" s="80"/>
      <c r="AS11" s="80" t="s">
        <v>336</v>
      </c>
      <c r="AT11" s="80"/>
      <c r="AU11" s="80"/>
      <c r="AV11" s="80" t="s">
        <v>337</v>
      </c>
      <c r="AW11" s="80"/>
      <c r="AX11" s="80"/>
      <c r="AY11" s="80" t="s">
        <v>49</v>
      </c>
      <c r="AZ11" s="80"/>
      <c r="BA11" s="80"/>
      <c r="BB11" s="80" t="s">
        <v>50</v>
      </c>
      <c r="BC11" s="80"/>
      <c r="BD11" s="80"/>
      <c r="BE11" s="80" t="s">
        <v>51</v>
      </c>
      <c r="BF11" s="80"/>
      <c r="BG11" s="80"/>
      <c r="BH11" s="80" t="s">
        <v>52</v>
      </c>
      <c r="BI11" s="80"/>
      <c r="BJ11" s="80"/>
      <c r="BK11" s="80" t="s">
        <v>53</v>
      </c>
      <c r="BL11" s="80"/>
      <c r="BM11" s="80"/>
      <c r="BN11" s="80" t="s">
        <v>56</v>
      </c>
      <c r="BO11" s="80"/>
      <c r="BP11" s="80"/>
      <c r="BQ11" s="80" t="s">
        <v>57</v>
      </c>
      <c r="BR11" s="80"/>
      <c r="BS11" s="80"/>
      <c r="BT11" s="80" t="s">
        <v>58</v>
      </c>
      <c r="BU11" s="80"/>
      <c r="BV11" s="80"/>
      <c r="BW11" s="80" t="s">
        <v>59</v>
      </c>
      <c r="BX11" s="80"/>
      <c r="BY11" s="80"/>
      <c r="BZ11" s="80" t="s">
        <v>338</v>
      </c>
      <c r="CA11" s="80"/>
      <c r="CB11" s="80"/>
      <c r="CC11" s="80" t="s">
        <v>339</v>
      </c>
      <c r="CD11" s="80"/>
      <c r="CE11" s="80"/>
      <c r="CF11" s="80" t="s">
        <v>340</v>
      </c>
      <c r="CG11" s="80"/>
      <c r="CH11" s="80"/>
      <c r="CI11" s="80" t="s">
        <v>341</v>
      </c>
      <c r="CJ11" s="80"/>
      <c r="CK11" s="80"/>
      <c r="CL11" s="80" t="s">
        <v>342</v>
      </c>
      <c r="CM11" s="80"/>
      <c r="CN11" s="80"/>
      <c r="CO11" s="80" t="s">
        <v>343</v>
      </c>
      <c r="CP11" s="80"/>
      <c r="CQ11" s="80"/>
      <c r="CR11" s="80" t="s">
        <v>344</v>
      </c>
      <c r="CS11" s="80"/>
      <c r="CT11" s="80"/>
      <c r="CU11" s="80" t="s">
        <v>345</v>
      </c>
      <c r="CV11" s="80"/>
      <c r="CW11" s="80"/>
      <c r="CX11" s="80" t="s">
        <v>346</v>
      </c>
      <c r="CY11" s="80"/>
      <c r="CZ11" s="80"/>
      <c r="DA11" s="80" t="s">
        <v>347</v>
      </c>
      <c r="DB11" s="80"/>
      <c r="DC11" s="80"/>
      <c r="DD11" s="80" t="s">
        <v>348</v>
      </c>
      <c r="DE11" s="80"/>
      <c r="DF11" s="80"/>
      <c r="DG11" s="80" t="s">
        <v>349</v>
      </c>
      <c r="DH11" s="80"/>
      <c r="DI11" s="80"/>
      <c r="DJ11" s="80" t="s">
        <v>350</v>
      </c>
      <c r="DK11" s="80"/>
      <c r="DL11" s="80"/>
      <c r="DM11" s="80" t="s">
        <v>351</v>
      </c>
      <c r="DN11" s="80"/>
      <c r="DO11" s="80"/>
      <c r="DP11" s="80" t="s">
        <v>352</v>
      </c>
      <c r="DQ11" s="80"/>
      <c r="DR11" s="80"/>
    </row>
    <row r="12" spans="1:122" ht="51" customHeight="1" x14ac:dyDescent="0.25">
      <c r="A12" s="103"/>
      <c r="B12" s="104"/>
      <c r="C12" s="91" t="s">
        <v>882</v>
      </c>
      <c r="D12" s="91"/>
      <c r="E12" s="91"/>
      <c r="F12" s="91" t="s">
        <v>886</v>
      </c>
      <c r="G12" s="91"/>
      <c r="H12" s="91"/>
      <c r="I12" s="91" t="s">
        <v>249</v>
      </c>
      <c r="J12" s="91"/>
      <c r="K12" s="91"/>
      <c r="L12" s="91" t="s">
        <v>251</v>
      </c>
      <c r="M12" s="91"/>
      <c r="N12" s="91"/>
      <c r="O12" s="91" t="s">
        <v>890</v>
      </c>
      <c r="P12" s="91"/>
      <c r="Q12" s="91"/>
      <c r="R12" s="91" t="s">
        <v>891</v>
      </c>
      <c r="S12" s="91"/>
      <c r="T12" s="91"/>
      <c r="U12" s="91" t="s">
        <v>893</v>
      </c>
      <c r="V12" s="91"/>
      <c r="W12" s="91"/>
      <c r="X12" s="91" t="s">
        <v>896</v>
      </c>
      <c r="Y12" s="91"/>
      <c r="Z12" s="91"/>
      <c r="AA12" s="91" t="s">
        <v>899</v>
      </c>
      <c r="AB12" s="91"/>
      <c r="AC12" s="91"/>
      <c r="AD12" s="91" t="s">
        <v>264</v>
      </c>
      <c r="AE12" s="91"/>
      <c r="AF12" s="91"/>
      <c r="AG12" s="91" t="s">
        <v>902</v>
      </c>
      <c r="AH12" s="91"/>
      <c r="AI12" s="91"/>
      <c r="AJ12" s="91" t="s">
        <v>904</v>
      </c>
      <c r="AK12" s="91"/>
      <c r="AL12" s="91"/>
      <c r="AM12" s="91" t="s">
        <v>905</v>
      </c>
      <c r="AN12" s="91"/>
      <c r="AO12" s="91"/>
      <c r="AP12" s="96" t="s">
        <v>438</v>
      </c>
      <c r="AQ12" s="96"/>
      <c r="AR12" s="96"/>
      <c r="AS12" s="96" t="s">
        <v>909</v>
      </c>
      <c r="AT12" s="96"/>
      <c r="AU12" s="96"/>
      <c r="AV12" s="96" t="s">
        <v>913</v>
      </c>
      <c r="AW12" s="96"/>
      <c r="AX12" s="96"/>
      <c r="AY12" s="96" t="s">
        <v>915</v>
      </c>
      <c r="AZ12" s="96"/>
      <c r="BA12" s="96"/>
      <c r="BB12" s="96" t="s">
        <v>918</v>
      </c>
      <c r="BC12" s="96"/>
      <c r="BD12" s="96"/>
      <c r="BE12" s="96" t="s">
        <v>919</v>
      </c>
      <c r="BF12" s="96"/>
      <c r="BG12" s="96"/>
      <c r="BH12" s="96" t="s">
        <v>920</v>
      </c>
      <c r="BI12" s="96"/>
      <c r="BJ12" s="96"/>
      <c r="BK12" s="96" t="s">
        <v>921</v>
      </c>
      <c r="BL12" s="96"/>
      <c r="BM12" s="96"/>
      <c r="BN12" s="96" t="s">
        <v>923</v>
      </c>
      <c r="BO12" s="96"/>
      <c r="BP12" s="96"/>
      <c r="BQ12" s="96" t="s">
        <v>924</v>
      </c>
      <c r="BR12" s="96"/>
      <c r="BS12" s="96"/>
      <c r="BT12" s="96" t="s">
        <v>925</v>
      </c>
      <c r="BU12" s="96"/>
      <c r="BV12" s="96"/>
      <c r="BW12" s="96" t="s">
        <v>928</v>
      </c>
      <c r="BX12" s="96"/>
      <c r="BY12" s="96"/>
      <c r="BZ12" s="96" t="s">
        <v>929</v>
      </c>
      <c r="CA12" s="96"/>
      <c r="CB12" s="96"/>
      <c r="CC12" s="96" t="s">
        <v>933</v>
      </c>
      <c r="CD12" s="96"/>
      <c r="CE12" s="96"/>
      <c r="CF12" s="96" t="s">
        <v>936</v>
      </c>
      <c r="CG12" s="96"/>
      <c r="CH12" s="96"/>
      <c r="CI12" s="96" t="s">
        <v>937</v>
      </c>
      <c r="CJ12" s="96"/>
      <c r="CK12" s="96"/>
      <c r="CL12" s="96" t="s">
        <v>939</v>
      </c>
      <c r="CM12" s="96"/>
      <c r="CN12" s="96"/>
      <c r="CO12" s="96" t="s">
        <v>940</v>
      </c>
      <c r="CP12" s="96"/>
      <c r="CQ12" s="96"/>
      <c r="CR12" s="96" t="s">
        <v>942</v>
      </c>
      <c r="CS12" s="96"/>
      <c r="CT12" s="96"/>
      <c r="CU12" s="96" t="s">
        <v>943</v>
      </c>
      <c r="CV12" s="96"/>
      <c r="CW12" s="96"/>
      <c r="CX12" s="96" t="s">
        <v>944</v>
      </c>
      <c r="CY12" s="96"/>
      <c r="CZ12" s="96"/>
      <c r="DA12" s="96" t="s">
        <v>945</v>
      </c>
      <c r="DB12" s="96"/>
      <c r="DC12" s="96"/>
      <c r="DD12" s="96" t="s">
        <v>946</v>
      </c>
      <c r="DE12" s="96"/>
      <c r="DF12" s="96"/>
      <c r="DG12" s="97" t="s">
        <v>948</v>
      </c>
      <c r="DH12" s="97"/>
      <c r="DI12" s="97"/>
      <c r="DJ12" s="97" t="s">
        <v>952</v>
      </c>
      <c r="DK12" s="97"/>
      <c r="DL12" s="97"/>
      <c r="DM12" s="91" t="s">
        <v>955</v>
      </c>
      <c r="DN12" s="91"/>
      <c r="DO12" s="91"/>
      <c r="DP12" s="91" t="s">
        <v>957</v>
      </c>
      <c r="DQ12" s="91"/>
      <c r="DR12" s="91"/>
    </row>
    <row r="13" spans="1:122" ht="102.75" customHeight="1" x14ac:dyDescent="0.25">
      <c r="A13" s="103"/>
      <c r="B13" s="104"/>
      <c r="C13" s="29" t="s">
        <v>883</v>
      </c>
      <c r="D13" s="29" t="s">
        <v>884</v>
      </c>
      <c r="E13" s="29" t="s">
        <v>885</v>
      </c>
      <c r="F13" s="29" t="s">
        <v>245</v>
      </c>
      <c r="G13" s="29" t="s">
        <v>246</v>
      </c>
      <c r="H13" s="29" t="s">
        <v>247</v>
      </c>
      <c r="I13" s="29" t="s">
        <v>887</v>
      </c>
      <c r="J13" s="29" t="s">
        <v>888</v>
      </c>
      <c r="K13" s="29" t="s">
        <v>889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892</v>
      </c>
      <c r="U13" s="29" t="s">
        <v>894</v>
      </c>
      <c r="V13" s="29" t="s">
        <v>895</v>
      </c>
      <c r="W13" s="29" t="s">
        <v>204</v>
      </c>
      <c r="X13" s="29" t="s">
        <v>562</v>
      </c>
      <c r="Y13" s="29" t="s">
        <v>897</v>
      </c>
      <c r="Z13" s="29" t="s">
        <v>898</v>
      </c>
      <c r="AA13" s="29" t="s">
        <v>263</v>
      </c>
      <c r="AB13" s="29" t="s">
        <v>900</v>
      </c>
      <c r="AC13" s="29" t="s">
        <v>901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903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906</v>
      </c>
      <c r="AN13" s="29" t="s">
        <v>907</v>
      </c>
      <c r="AO13" s="29" t="s">
        <v>908</v>
      </c>
      <c r="AP13" s="29" t="s">
        <v>439</v>
      </c>
      <c r="AQ13" s="29" t="s">
        <v>440</v>
      </c>
      <c r="AR13" s="29" t="s">
        <v>441</v>
      </c>
      <c r="AS13" s="29" t="s">
        <v>910</v>
      </c>
      <c r="AT13" s="29" t="s">
        <v>911</v>
      </c>
      <c r="AU13" s="29" t="s">
        <v>912</v>
      </c>
      <c r="AV13" s="29" t="s">
        <v>443</v>
      </c>
      <c r="AW13" s="29" t="s">
        <v>914</v>
      </c>
      <c r="AX13" s="29" t="s">
        <v>444</v>
      </c>
      <c r="AY13" s="30" t="s">
        <v>269</v>
      </c>
      <c r="AZ13" s="30" t="s">
        <v>916</v>
      </c>
      <c r="BA13" s="30" t="s">
        <v>917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922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926</v>
      </c>
      <c r="BV13" s="30" t="s">
        <v>927</v>
      </c>
      <c r="BW13" s="30" t="s">
        <v>239</v>
      </c>
      <c r="BX13" s="30" t="s">
        <v>240</v>
      </c>
      <c r="BY13" s="30" t="s">
        <v>259</v>
      </c>
      <c r="BZ13" s="30" t="s">
        <v>930</v>
      </c>
      <c r="CA13" s="30" t="s">
        <v>931</v>
      </c>
      <c r="CB13" s="30" t="s">
        <v>932</v>
      </c>
      <c r="CC13" s="30" t="s">
        <v>934</v>
      </c>
      <c r="CD13" s="30" t="s">
        <v>454</v>
      </c>
      <c r="CE13" s="30" t="s">
        <v>935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938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941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947</v>
      </c>
      <c r="DE13" s="30" t="s">
        <v>442</v>
      </c>
      <c r="DF13" s="30" t="s">
        <v>227</v>
      </c>
      <c r="DG13" s="29" t="s">
        <v>949</v>
      </c>
      <c r="DH13" s="29" t="s">
        <v>950</v>
      </c>
      <c r="DI13" s="29" t="s">
        <v>951</v>
      </c>
      <c r="DJ13" s="29" t="s">
        <v>762</v>
      </c>
      <c r="DK13" s="29" t="s">
        <v>953</v>
      </c>
      <c r="DL13" s="29" t="s">
        <v>954</v>
      </c>
      <c r="DM13" s="29" t="s">
        <v>479</v>
      </c>
      <c r="DN13" s="29" t="s">
        <v>480</v>
      </c>
      <c r="DO13" s="29" t="s">
        <v>956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 t="s">
        <v>1403</v>
      </c>
      <c r="C14" s="5"/>
      <c r="D14" s="5">
        <v>1</v>
      </c>
      <c r="E14" s="5"/>
      <c r="F14" s="13">
        <v>1</v>
      </c>
      <c r="G14" s="13"/>
      <c r="H14" s="13"/>
      <c r="I14" s="13"/>
      <c r="J14" s="13"/>
      <c r="K14" s="13">
        <v>1</v>
      </c>
      <c r="L14" s="13"/>
      <c r="M14" s="13"/>
      <c r="N14" s="13">
        <v>1</v>
      </c>
      <c r="O14" s="13"/>
      <c r="P14" s="13">
        <v>1</v>
      </c>
      <c r="Q14" s="13"/>
      <c r="R14" s="13">
        <v>1</v>
      </c>
      <c r="S14" s="13"/>
      <c r="T14" s="17"/>
      <c r="U14" s="17"/>
      <c r="V14" s="17"/>
      <c r="W14" s="13">
        <v>1</v>
      </c>
      <c r="X14" s="17"/>
      <c r="Y14" s="17"/>
      <c r="Z14" s="17">
        <v>1</v>
      </c>
      <c r="AA14" s="17"/>
      <c r="AB14" s="17">
        <v>1</v>
      </c>
      <c r="AC14" s="17"/>
      <c r="AD14" s="17">
        <v>1</v>
      </c>
      <c r="AE14" s="17"/>
      <c r="AF14" s="17"/>
      <c r="AG14" s="17"/>
      <c r="AH14" s="17"/>
      <c r="AI14" s="17">
        <v>1</v>
      </c>
      <c r="AJ14" s="17"/>
      <c r="AK14" s="17"/>
      <c r="AL14" s="17">
        <v>1</v>
      </c>
      <c r="AM14" s="17"/>
      <c r="AN14" s="17">
        <v>1</v>
      </c>
      <c r="AO14" s="17"/>
      <c r="AP14" s="17"/>
      <c r="AQ14" s="17"/>
      <c r="AR14" s="17">
        <v>1</v>
      </c>
      <c r="AS14" s="17"/>
      <c r="AT14" s="17">
        <v>1</v>
      </c>
      <c r="AU14" s="17"/>
      <c r="AV14" s="17"/>
      <c r="AW14" s="17"/>
      <c r="AX14" s="17">
        <v>1</v>
      </c>
      <c r="AY14" s="17"/>
      <c r="AZ14" s="17">
        <v>1</v>
      </c>
      <c r="BA14" s="17"/>
      <c r="BB14" s="17"/>
      <c r="BC14" s="17"/>
      <c r="BD14" s="17">
        <v>1</v>
      </c>
      <c r="BE14" s="17"/>
      <c r="BF14" s="17"/>
      <c r="BG14" s="17">
        <v>1</v>
      </c>
      <c r="BH14" s="17"/>
      <c r="BI14" s="17">
        <v>1</v>
      </c>
      <c r="BJ14" s="17"/>
      <c r="BK14" s="17"/>
      <c r="BL14" s="17"/>
      <c r="BM14" s="17">
        <v>1</v>
      </c>
      <c r="BN14" s="17"/>
      <c r="BO14" s="17">
        <v>1</v>
      </c>
      <c r="BP14" s="17"/>
      <c r="BQ14" s="17"/>
      <c r="BR14" s="17"/>
      <c r="BS14" s="17">
        <v>1</v>
      </c>
      <c r="BT14" s="17"/>
      <c r="BU14" s="17">
        <v>1</v>
      </c>
      <c r="BV14" s="17"/>
      <c r="BW14" s="17"/>
      <c r="BX14" s="17"/>
      <c r="BY14" s="17">
        <v>1</v>
      </c>
      <c r="BZ14" s="17"/>
      <c r="CA14" s="17">
        <v>1</v>
      </c>
      <c r="CB14" s="17"/>
      <c r="CC14" s="17"/>
      <c r="CD14" s="17"/>
      <c r="CE14" s="17">
        <v>1</v>
      </c>
      <c r="CF14" s="17"/>
      <c r="CG14" s="17">
        <v>1</v>
      </c>
      <c r="CH14" s="17"/>
      <c r="CI14" s="17"/>
      <c r="CJ14" s="17"/>
      <c r="CK14" s="17">
        <v>1</v>
      </c>
      <c r="CL14" s="17"/>
      <c r="CM14" s="17">
        <v>1</v>
      </c>
      <c r="CN14" s="17"/>
      <c r="CO14" s="17"/>
      <c r="CP14" s="17"/>
      <c r="CQ14" s="17">
        <v>1</v>
      </c>
      <c r="CR14" s="17"/>
      <c r="CS14" s="17">
        <v>1</v>
      </c>
      <c r="CT14" s="17"/>
      <c r="CU14" s="17"/>
      <c r="CV14" s="17"/>
      <c r="CW14" s="17">
        <v>1</v>
      </c>
      <c r="CX14" s="17"/>
      <c r="CY14" s="17">
        <v>1</v>
      </c>
      <c r="CZ14" s="17"/>
      <c r="DA14" s="17"/>
      <c r="DB14" s="17"/>
      <c r="DC14" s="17">
        <v>1</v>
      </c>
      <c r="DD14" s="17"/>
      <c r="DE14" s="17">
        <v>1</v>
      </c>
      <c r="DF14" s="17"/>
      <c r="DG14" s="4"/>
      <c r="DH14" s="4"/>
      <c r="DI14" s="4">
        <v>1</v>
      </c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17">
        <v>1</v>
      </c>
    </row>
    <row r="15" spans="1:122" ht="15.75" x14ac:dyDescent="0.25">
      <c r="A15" s="2">
        <v>2</v>
      </c>
      <c r="B15" s="1" t="s">
        <v>1404</v>
      </c>
      <c r="C15" s="9"/>
      <c r="D15" s="9">
        <v>1</v>
      </c>
      <c r="E15" s="9"/>
      <c r="F15" s="1">
        <v>1</v>
      </c>
      <c r="G15" s="1"/>
      <c r="H15" s="1"/>
      <c r="I15" s="1"/>
      <c r="J15" s="1"/>
      <c r="K15" s="1">
        <v>1</v>
      </c>
      <c r="L15" s="1"/>
      <c r="M15" s="1"/>
      <c r="N15" s="1">
        <v>1</v>
      </c>
      <c r="O15" s="1"/>
      <c r="P15" s="1">
        <v>1</v>
      </c>
      <c r="Q15" s="1"/>
      <c r="R15" s="1">
        <v>1</v>
      </c>
      <c r="S15" s="1"/>
      <c r="T15" s="4"/>
      <c r="U15" s="4"/>
      <c r="V15" s="4"/>
      <c r="W15" s="1">
        <v>1</v>
      </c>
      <c r="X15" s="4"/>
      <c r="Y15" s="4"/>
      <c r="Z15" s="4">
        <v>1</v>
      </c>
      <c r="AA15" s="4"/>
      <c r="AB15" s="4">
        <v>1</v>
      </c>
      <c r="AC15" s="4"/>
      <c r="AD15" s="4">
        <v>1</v>
      </c>
      <c r="AE15" s="4"/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/>
      <c r="CK15" s="4">
        <v>1</v>
      </c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</row>
    <row r="16" spans="1:122" ht="15.75" x14ac:dyDescent="0.25">
      <c r="A16" s="2">
        <v>3</v>
      </c>
      <c r="B16" s="1" t="s">
        <v>1405</v>
      </c>
      <c r="C16" s="9"/>
      <c r="D16" s="9"/>
      <c r="E16" s="9">
        <v>1</v>
      </c>
      <c r="F16" s="1"/>
      <c r="G16" s="1">
        <v>1</v>
      </c>
      <c r="H16" s="1"/>
      <c r="I16" s="1"/>
      <c r="J16" s="1"/>
      <c r="K16" s="1">
        <v>1</v>
      </c>
      <c r="L16" s="1"/>
      <c r="M16" s="1">
        <v>1</v>
      </c>
      <c r="N16" s="1"/>
      <c r="O16" s="1"/>
      <c r="P16" s="1"/>
      <c r="Q16" s="1">
        <v>1</v>
      </c>
      <c r="R16" s="1"/>
      <c r="S16" s="1">
        <v>1</v>
      </c>
      <c r="T16" s="4"/>
      <c r="U16" s="4"/>
      <c r="V16" s="4"/>
      <c r="W16" s="1">
        <v>1</v>
      </c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>
        <v>1</v>
      </c>
      <c r="AU16" s="4"/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</row>
    <row r="17" spans="1:122" ht="15.75" x14ac:dyDescent="0.25">
      <c r="A17" s="2">
        <v>4</v>
      </c>
      <c r="B17" s="1" t="s">
        <v>1406</v>
      </c>
      <c r="C17" s="9"/>
      <c r="D17" s="9">
        <v>1</v>
      </c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4"/>
      <c r="U17" s="4">
        <v>1</v>
      </c>
      <c r="V17" s="4"/>
      <c r="W17" s="1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/>
      <c r="BA17" s="4">
        <v>1</v>
      </c>
      <c r="BB17" s="4"/>
      <c r="BC17" s="4">
        <v>1</v>
      </c>
      <c r="BD17" s="4"/>
      <c r="BE17" s="4">
        <v>1</v>
      </c>
      <c r="BF17" s="4"/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>
        <v>1</v>
      </c>
      <c r="BR17" s="4"/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>
        <v>1</v>
      </c>
      <c r="CD17" s="4"/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>
        <v>1</v>
      </c>
      <c r="CP17" s="4"/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>
        <v>1</v>
      </c>
      <c r="DB17" s="4"/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</row>
    <row r="18" spans="1:122" ht="15.75" x14ac:dyDescent="0.25">
      <c r="A18" s="2">
        <v>5</v>
      </c>
      <c r="B18" s="1" t="s">
        <v>1407</v>
      </c>
      <c r="C18" s="9"/>
      <c r="D18" s="9"/>
      <c r="E18" s="9">
        <v>1</v>
      </c>
      <c r="F18" s="1">
        <v>1</v>
      </c>
      <c r="G18" s="1"/>
      <c r="H18" s="1"/>
      <c r="I18" s="1">
        <v>1</v>
      </c>
      <c r="J18" s="1"/>
      <c r="K18" s="1"/>
      <c r="L18" s="1"/>
      <c r="M18" s="1"/>
      <c r="N18" s="1">
        <v>1</v>
      </c>
      <c r="O18" s="1"/>
      <c r="P18" s="1"/>
      <c r="Q18" s="1">
        <v>1</v>
      </c>
      <c r="R18" s="1">
        <v>1</v>
      </c>
      <c r="S18" s="1"/>
      <c r="T18" s="4"/>
      <c r="U18" s="4">
        <v>1</v>
      </c>
      <c r="V18" s="4"/>
      <c r="W18" s="1"/>
      <c r="X18" s="4"/>
      <c r="Y18" s="4"/>
      <c r="Z18" s="4">
        <v>1</v>
      </c>
      <c r="AA18" s="4"/>
      <c r="AB18" s="4"/>
      <c r="AC18" s="4">
        <v>1</v>
      </c>
      <c r="AD18" s="4">
        <v>1</v>
      </c>
      <c r="AE18" s="4"/>
      <c r="AF18" s="4"/>
      <c r="AG18" s="4">
        <v>1</v>
      </c>
      <c r="AH18" s="4"/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</row>
    <row r="19" spans="1:122" ht="15.75" x14ac:dyDescent="0.25">
      <c r="A19" s="2">
        <v>6</v>
      </c>
      <c r="B19" s="1" t="s">
        <v>1408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/>
      <c r="P19" s="1">
        <v>1</v>
      </c>
      <c r="Q19" s="1"/>
      <c r="R19" s="1"/>
      <c r="S19" s="1">
        <v>1</v>
      </c>
      <c r="T19" s="4"/>
      <c r="U19" s="4"/>
      <c r="V19" s="4">
        <v>1</v>
      </c>
      <c r="W19" s="1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>
        <v>1</v>
      </c>
      <c r="AY19" s="4"/>
      <c r="AZ19" s="4"/>
      <c r="BA19" s="4">
        <v>1</v>
      </c>
      <c r="BB19" s="4"/>
      <c r="BC19" s="4">
        <v>1</v>
      </c>
      <c r="BD19" s="4">
        <v>1</v>
      </c>
      <c r="BE19" s="4">
        <v>1</v>
      </c>
      <c r="BF19" s="4"/>
      <c r="BG19" s="4"/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>
        <v>1</v>
      </c>
      <c r="BR19" s="4"/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>
        <v>1</v>
      </c>
      <c r="CD19" s="4"/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>
        <v>1</v>
      </c>
      <c r="CP19" s="4"/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>
        <v>1</v>
      </c>
      <c r="DB19" s="4"/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</row>
    <row r="20" spans="1:122" ht="15.75" x14ac:dyDescent="0.25">
      <c r="A20" s="2">
        <v>7</v>
      </c>
      <c r="B20" s="1" t="s">
        <v>1409</v>
      </c>
      <c r="C20" s="9"/>
      <c r="D20" s="9">
        <v>1</v>
      </c>
      <c r="E20" s="9"/>
      <c r="F20" s="1">
        <v>1</v>
      </c>
      <c r="G20" s="1"/>
      <c r="H20" s="1"/>
      <c r="I20" s="1"/>
      <c r="J20" s="1">
        <v>1</v>
      </c>
      <c r="K20" s="1"/>
      <c r="L20" s="1"/>
      <c r="M20" s="1"/>
      <c r="N20" s="1">
        <v>1</v>
      </c>
      <c r="O20" s="1"/>
      <c r="P20" s="1">
        <v>1</v>
      </c>
      <c r="Q20" s="1"/>
      <c r="R20" s="1">
        <v>1</v>
      </c>
      <c r="S20" s="1"/>
      <c r="T20" s="4"/>
      <c r="U20" s="4"/>
      <c r="V20" s="4">
        <v>1</v>
      </c>
      <c r="W20" s="1"/>
      <c r="X20" s="4"/>
      <c r="Y20" s="4"/>
      <c r="Z20" s="4">
        <v>1</v>
      </c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/>
      <c r="BA20" s="4">
        <v>1</v>
      </c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</row>
    <row r="21" spans="1:122" x14ac:dyDescent="0.25">
      <c r="A21" s="3">
        <v>8</v>
      </c>
      <c r="B21" s="4" t="s">
        <v>1410</v>
      </c>
      <c r="C21" s="3"/>
      <c r="D21" s="3"/>
      <c r="E21" s="3">
        <v>1</v>
      </c>
      <c r="F21" s="4">
        <v>1</v>
      </c>
      <c r="G21" s="4"/>
      <c r="H21" s="4"/>
      <c r="I21" s="4">
        <v>1</v>
      </c>
      <c r="J21" s="4"/>
      <c r="K21" s="4"/>
      <c r="L21" s="4"/>
      <c r="M21" s="4"/>
      <c r="N21" s="4">
        <v>1</v>
      </c>
      <c r="O21" s="4"/>
      <c r="P21" s="4"/>
      <c r="Q21" s="4">
        <v>1</v>
      </c>
      <c r="R21" s="4">
        <v>1</v>
      </c>
      <c r="S21" s="4"/>
      <c r="T21" s="4"/>
      <c r="U21" s="4">
        <v>1</v>
      </c>
      <c r="V21" s="4"/>
      <c r="W21" s="4"/>
      <c r="X21" s="4"/>
      <c r="Y21" s="4"/>
      <c r="Z21" s="4">
        <v>1</v>
      </c>
      <c r="AA21" s="4"/>
      <c r="AB21" s="4"/>
      <c r="AC21" s="4">
        <v>1</v>
      </c>
      <c r="AD21" s="4">
        <v>1</v>
      </c>
      <c r="AE21" s="4"/>
      <c r="AF21" s="4"/>
      <c r="AG21" s="4">
        <v>1</v>
      </c>
      <c r="AH21" s="4"/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</row>
    <row r="22" spans="1:122" x14ac:dyDescent="0.25">
      <c r="A22" s="3">
        <v>9</v>
      </c>
      <c r="B22" s="4" t="s">
        <v>1411</v>
      </c>
      <c r="C22" s="3"/>
      <c r="D22" s="3">
        <v>1</v>
      </c>
      <c r="E22" s="3"/>
      <c r="F22" s="4">
        <v>1</v>
      </c>
      <c r="G22" s="4"/>
      <c r="H22" s="4"/>
      <c r="I22" s="4"/>
      <c r="J22" s="4">
        <v>1</v>
      </c>
      <c r="K22" s="4"/>
      <c r="L22" s="4"/>
      <c r="M22" s="4"/>
      <c r="N22" s="4">
        <v>1</v>
      </c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</row>
    <row r="23" spans="1:122" x14ac:dyDescent="0.25">
      <c r="A23" s="3">
        <v>10</v>
      </c>
      <c r="B23" s="4" t="s">
        <v>1412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>
        <v>1</v>
      </c>
      <c r="BF23" s="4"/>
      <c r="BG23" s="4"/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>
        <v>1</v>
      </c>
      <c r="BR23" s="4"/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>
        <v>1</v>
      </c>
      <c r="CD23" s="4"/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>
        <v>1</v>
      </c>
      <c r="DB23" s="4"/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122" x14ac:dyDescent="0.25">
      <c r="A24" s="3">
        <v>11</v>
      </c>
      <c r="B24" s="4" t="s">
        <v>1413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/>
      <c r="BD24" s="4">
        <v>1</v>
      </c>
      <c r="BE24" s="4">
        <v>1</v>
      </c>
      <c r="BF24" s="4"/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/>
      <c r="BY24" s="4">
        <v>1</v>
      </c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</row>
    <row r="25" spans="1:122" x14ac:dyDescent="0.25">
      <c r="A25" s="99" t="s">
        <v>171</v>
      </c>
      <c r="B25" s="100"/>
      <c r="C25" s="47">
        <f t="shared" ref="C25:AH25" si="0">SUM(C14:C24)</f>
        <v>0</v>
      </c>
      <c r="D25" s="47">
        <f t="shared" si="0"/>
        <v>8</v>
      </c>
      <c r="E25" s="47">
        <f t="shared" si="0"/>
        <v>3</v>
      </c>
      <c r="F25" s="47">
        <f t="shared" si="0"/>
        <v>6</v>
      </c>
      <c r="G25" s="47">
        <f t="shared" si="0"/>
        <v>5</v>
      </c>
      <c r="H25" s="47">
        <f t="shared" si="0"/>
        <v>0</v>
      </c>
      <c r="I25" s="47">
        <f t="shared" si="0"/>
        <v>3</v>
      </c>
      <c r="J25" s="47">
        <f t="shared" si="0"/>
        <v>5</v>
      </c>
      <c r="K25" s="47">
        <f t="shared" si="0"/>
        <v>3</v>
      </c>
      <c r="L25" s="47">
        <f t="shared" si="0"/>
        <v>4</v>
      </c>
      <c r="M25" s="47">
        <f t="shared" si="0"/>
        <v>1</v>
      </c>
      <c r="N25" s="47">
        <f t="shared" si="0"/>
        <v>6</v>
      </c>
      <c r="O25" s="47">
        <f t="shared" si="0"/>
        <v>0</v>
      </c>
      <c r="P25" s="47">
        <f t="shared" si="0"/>
        <v>8</v>
      </c>
      <c r="Q25" s="47">
        <f t="shared" si="0"/>
        <v>3</v>
      </c>
      <c r="R25" s="47">
        <f t="shared" si="0"/>
        <v>6</v>
      </c>
      <c r="S25" s="47">
        <f t="shared" si="0"/>
        <v>5</v>
      </c>
      <c r="T25" s="47">
        <f t="shared" si="0"/>
        <v>0</v>
      </c>
      <c r="U25" s="47">
        <f t="shared" si="0"/>
        <v>3</v>
      </c>
      <c r="V25" s="47">
        <f t="shared" si="0"/>
        <v>5</v>
      </c>
      <c r="W25" s="47">
        <f t="shared" si="0"/>
        <v>3</v>
      </c>
      <c r="X25" s="47">
        <f t="shared" si="0"/>
        <v>4</v>
      </c>
      <c r="Y25" s="47">
        <f t="shared" si="0"/>
        <v>1</v>
      </c>
      <c r="Z25" s="47">
        <f t="shared" si="0"/>
        <v>6</v>
      </c>
      <c r="AA25" s="47">
        <f t="shared" si="0"/>
        <v>0</v>
      </c>
      <c r="AB25" s="47">
        <f t="shared" si="0"/>
        <v>8</v>
      </c>
      <c r="AC25" s="47">
        <f t="shared" si="0"/>
        <v>3</v>
      </c>
      <c r="AD25" s="47">
        <f t="shared" si="0"/>
        <v>6</v>
      </c>
      <c r="AE25" s="47">
        <f t="shared" si="0"/>
        <v>5</v>
      </c>
      <c r="AF25" s="47">
        <f t="shared" si="0"/>
        <v>0</v>
      </c>
      <c r="AG25" s="47">
        <f t="shared" si="0"/>
        <v>3</v>
      </c>
      <c r="AH25" s="47">
        <f t="shared" si="0"/>
        <v>5</v>
      </c>
      <c r="AI25" s="47">
        <f t="shared" ref="AI25:BN25" si="1">SUM(AI14:AI24)</f>
        <v>3</v>
      </c>
      <c r="AJ25" s="47">
        <f t="shared" si="1"/>
        <v>4</v>
      </c>
      <c r="AK25" s="47">
        <f t="shared" si="1"/>
        <v>1</v>
      </c>
      <c r="AL25" s="47">
        <f t="shared" si="1"/>
        <v>6</v>
      </c>
      <c r="AM25" s="47">
        <f t="shared" si="1"/>
        <v>0</v>
      </c>
      <c r="AN25" s="47">
        <f t="shared" si="1"/>
        <v>6</v>
      </c>
      <c r="AO25" s="47">
        <f t="shared" si="1"/>
        <v>5</v>
      </c>
      <c r="AP25" s="47">
        <f t="shared" si="1"/>
        <v>0</v>
      </c>
      <c r="AQ25" s="47">
        <f t="shared" si="1"/>
        <v>3</v>
      </c>
      <c r="AR25" s="47">
        <f t="shared" si="1"/>
        <v>8</v>
      </c>
      <c r="AS25" s="47">
        <f t="shared" si="1"/>
        <v>0</v>
      </c>
      <c r="AT25" s="47">
        <f t="shared" si="1"/>
        <v>6</v>
      </c>
      <c r="AU25" s="47">
        <f t="shared" si="1"/>
        <v>5</v>
      </c>
      <c r="AV25" s="47">
        <f t="shared" si="1"/>
        <v>0</v>
      </c>
      <c r="AW25" s="47">
        <f t="shared" si="1"/>
        <v>4</v>
      </c>
      <c r="AX25" s="47">
        <f t="shared" si="1"/>
        <v>8</v>
      </c>
      <c r="AY25" s="47">
        <f t="shared" si="1"/>
        <v>0</v>
      </c>
      <c r="AZ25" s="47">
        <f t="shared" si="1"/>
        <v>6</v>
      </c>
      <c r="BA25" s="47">
        <f t="shared" si="1"/>
        <v>5</v>
      </c>
      <c r="BB25" s="47">
        <f t="shared" si="1"/>
        <v>0</v>
      </c>
      <c r="BC25" s="47">
        <f t="shared" si="1"/>
        <v>4</v>
      </c>
      <c r="BD25" s="47">
        <f t="shared" si="1"/>
        <v>8</v>
      </c>
      <c r="BE25" s="47">
        <f t="shared" si="1"/>
        <v>4</v>
      </c>
      <c r="BF25" s="47">
        <f t="shared" si="1"/>
        <v>1</v>
      </c>
      <c r="BG25" s="47">
        <f t="shared" si="1"/>
        <v>6</v>
      </c>
      <c r="BH25" s="47">
        <f t="shared" si="1"/>
        <v>0</v>
      </c>
      <c r="BI25" s="47">
        <f t="shared" si="1"/>
        <v>6</v>
      </c>
      <c r="BJ25" s="47">
        <f t="shared" si="1"/>
        <v>5</v>
      </c>
      <c r="BK25" s="47">
        <f t="shared" si="1"/>
        <v>0</v>
      </c>
      <c r="BL25" s="47">
        <f t="shared" si="1"/>
        <v>3</v>
      </c>
      <c r="BM25" s="47">
        <f t="shared" si="1"/>
        <v>8</v>
      </c>
      <c r="BN25" s="47">
        <f t="shared" si="1"/>
        <v>0</v>
      </c>
      <c r="BO25" s="47">
        <f t="shared" ref="BO25:CT25" si="2">SUM(BO14:BO24)</f>
        <v>6</v>
      </c>
      <c r="BP25" s="47">
        <f t="shared" si="2"/>
        <v>5</v>
      </c>
      <c r="BQ25" s="47">
        <f t="shared" si="2"/>
        <v>4</v>
      </c>
      <c r="BR25" s="47">
        <f t="shared" si="2"/>
        <v>1</v>
      </c>
      <c r="BS25" s="47">
        <f t="shared" si="2"/>
        <v>6</v>
      </c>
      <c r="BT25" s="47">
        <f t="shared" si="2"/>
        <v>0</v>
      </c>
      <c r="BU25" s="47">
        <f t="shared" si="2"/>
        <v>6</v>
      </c>
      <c r="BV25" s="47">
        <f t="shared" si="2"/>
        <v>5</v>
      </c>
      <c r="BW25" s="47">
        <f t="shared" si="2"/>
        <v>0</v>
      </c>
      <c r="BX25" s="47">
        <f t="shared" si="2"/>
        <v>3</v>
      </c>
      <c r="BY25" s="47">
        <f t="shared" si="2"/>
        <v>8</v>
      </c>
      <c r="BZ25" s="47">
        <f t="shared" si="2"/>
        <v>0</v>
      </c>
      <c r="CA25" s="47">
        <f t="shared" si="2"/>
        <v>6</v>
      </c>
      <c r="CB25" s="47">
        <f t="shared" si="2"/>
        <v>5</v>
      </c>
      <c r="CC25" s="47">
        <f t="shared" si="2"/>
        <v>4</v>
      </c>
      <c r="CD25" s="47">
        <f t="shared" si="2"/>
        <v>1</v>
      </c>
      <c r="CE25" s="47">
        <f t="shared" si="2"/>
        <v>6</v>
      </c>
      <c r="CF25" s="47">
        <f t="shared" si="2"/>
        <v>0</v>
      </c>
      <c r="CG25" s="47">
        <f t="shared" si="2"/>
        <v>6</v>
      </c>
      <c r="CH25" s="47">
        <f t="shared" si="2"/>
        <v>5</v>
      </c>
      <c r="CI25" s="47">
        <f t="shared" si="2"/>
        <v>0</v>
      </c>
      <c r="CJ25" s="47">
        <f t="shared" si="2"/>
        <v>3</v>
      </c>
      <c r="CK25" s="47">
        <f t="shared" si="2"/>
        <v>8</v>
      </c>
      <c r="CL25" s="47">
        <f t="shared" si="2"/>
        <v>0</v>
      </c>
      <c r="CM25" s="47">
        <f t="shared" si="2"/>
        <v>6</v>
      </c>
      <c r="CN25" s="47">
        <f t="shared" si="2"/>
        <v>5</v>
      </c>
      <c r="CO25" s="47">
        <f t="shared" si="2"/>
        <v>4</v>
      </c>
      <c r="CP25" s="47">
        <f t="shared" si="2"/>
        <v>1</v>
      </c>
      <c r="CQ25" s="47">
        <f t="shared" si="2"/>
        <v>6</v>
      </c>
      <c r="CR25" s="47">
        <f t="shared" si="2"/>
        <v>0</v>
      </c>
      <c r="CS25" s="47">
        <f t="shared" si="2"/>
        <v>6</v>
      </c>
      <c r="CT25" s="47">
        <f t="shared" si="2"/>
        <v>5</v>
      </c>
      <c r="CU25" s="47">
        <f t="shared" ref="CU25:DR25" si="3">SUM(CU14:CU24)</f>
        <v>0</v>
      </c>
      <c r="CV25" s="47">
        <f t="shared" si="3"/>
        <v>3</v>
      </c>
      <c r="CW25" s="47">
        <f t="shared" si="3"/>
        <v>8</v>
      </c>
      <c r="CX25" s="47">
        <f t="shared" si="3"/>
        <v>0</v>
      </c>
      <c r="CY25" s="47">
        <f t="shared" si="3"/>
        <v>6</v>
      </c>
      <c r="CZ25" s="47">
        <f t="shared" si="3"/>
        <v>5</v>
      </c>
      <c r="DA25" s="47">
        <f t="shared" si="3"/>
        <v>4</v>
      </c>
      <c r="DB25" s="47">
        <f t="shared" si="3"/>
        <v>1</v>
      </c>
      <c r="DC25" s="47">
        <f t="shared" si="3"/>
        <v>6</v>
      </c>
      <c r="DD25" s="47">
        <f t="shared" si="3"/>
        <v>0</v>
      </c>
      <c r="DE25" s="47">
        <f t="shared" si="3"/>
        <v>6</v>
      </c>
      <c r="DF25" s="47">
        <f t="shared" si="3"/>
        <v>5</v>
      </c>
      <c r="DG25" s="47">
        <f t="shared" si="3"/>
        <v>0</v>
      </c>
      <c r="DH25" s="47">
        <f t="shared" si="3"/>
        <v>3</v>
      </c>
      <c r="DI25" s="47">
        <f t="shared" si="3"/>
        <v>8</v>
      </c>
      <c r="DJ25" s="47">
        <f t="shared" si="3"/>
        <v>0</v>
      </c>
      <c r="DK25" s="47">
        <f t="shared" si="3"/>
        <v>6</v>
      </c>
      <c r="DL25" s="47">
        <f t="shared" si="3"/>
        <v>5</v>
      </c>
      <c r="DM25" s="47">
        <f t="shared" si="3"/>
        <v>0</v>
      </c>
      <c r="DN25" s="47">
        <f t="shared" si="3"/>
        <v>6</v>
      </c>
      <c r="DO25" s="47">
        <f t="shared" si="3"/>
        <v>5</v>
      </c>
      <c r="DP25" s="47">
        <f t="shared" si="3"/>
        <v>0</v>
      </c>
      <c r="DQ25" s="47">
        <f t="shared" si="3"/>
        <v>3</v>
      </c>
      <c r="DR25" s="47">
        <f t="shared" si="3"/>
        <v>8</v>
      </c>
    </row>
    <row r="26" spans="1:122" ht="37.5" customHeight="1" x14ac:dyDescent="0.25">
      <c r="A26" s="101" t="s">
        <v>794</v>
      </c>
      <c r="B26" s="102"/>
      <c r="C26" s="42">
        <f>C25/11%</f>
        <v>0</v>
      </c>
      <c r="D26" s="42">
        <f t="shared" ref="D26:BO26" si="4">D25/11%</f>
        <v>72.727272727272734</v>
      </c>
      <c r="E26" s="42">
        <f t="shared" si="4"/>
        <v>27.272727272727273</v>
      </c>
      <c r="F26" s="42">
        <f t="shared" si="4"/>
        <v>54.545454545454547</v>
      </c>
      <c r="G26" s="42">
        <f t="shared" si="4"/>
        <v>45.454545454545453</v>
      </c>
      <c r="H26" s="42">
        <f t="shared" si="4"/>
        <v>0</v>
      </c>
      <c r="I26" s="42">
        <f t="shared" si="4"/>
        <v>27.272727272727273</v>
      </c>
      <c r="J26" s="42">
        <f t="shared" si="4"/>
        <v>45.454545454545453</v>
      </c>
      <c r="K26" s="42">
        <f t="shared" si="4"/>
        <v>27.272727272727273</v>
      </c>
      <c r="L26" s="42">
        <f t="shared" si="4"/>
        <v>36.363636363636367</v>
      </c>
      <c r="M26" s="42">
        <f t="shared" si="4"/>
        <v>9.0909090909090917</v>
      </c>
      <c r="N26" s="42">
        <f t="shared" si="4"/>
        <v>54.545454545454547</v>
      </c>
      <c r="O26" s="42">
        <f t="shared" si="4"/>
        <v>0</v>
      </c>
      <c r="P26" s="42">
        <f t="shared" si="4"/>
        <v>72.727272727272734</v>
      </c>
      <c r="Q26" s="42">
        <f t="shared" si="4"/>
        <v>27.272727272727273</v>
      </c>
      <c r="R26" s="42">
        <f t="shared" si="4"/>
        <v>54.545454545454547</v>
      </c>
      <c r="S26" s="42">
        <f t="shared" si="4"/>
        <v>45.454545454545453</v>
      </c>
      <c r="T26" s="42">
        <f t="shared" si="4"/>
        <v>0</v>
      </c>
      <c r="U26" s="42">
        <f t="shared" si="4"/>
        <v>27.272727272727273</v>
      </c>
      <c r="V26" s="42">
        <f t="shared" si="4"/>
        <v>45.454545454545453</v>
      </c>
      <c r="W26" s="42">
        <f t="shared" si="4"/>
        <v>27.272727272727273</v>
      </c>
      <c r="X26" s="42">
        <f t="shared" si="4"/>
        <v>36.363636363636367</v>
      </c>
      <c r="Y26" s="42">
        <f t="shared" si="4"/>
        <v>9.0909090909090917</v>
      </c>
      <c r="Z26" s="42">
        <f t="shared" si="4"/>
        <v>54.545454545454547</v>
      </c>
      <c r="AA26" s="42">
        <f t="shared" si="4"/>
        <v>0</v>
      </c>
      <c r="AB26" s="42">
        <f t="shared" si="4"/>
        <v>72.727272727272734</v>
      </c>
      <c r="AC26" s="42">
        <f t="shared" si="4"/>
        <v>27.272727272727273</v>
      </c>
      <c r="AD26" s="42">
        <f t="shared" si="4"/>
        <v>54.545454545454547</v>
      </c>
      <c r="AE26" s="42">
        <f t="shared" si="4"/>
        <v>45.454545454545453</v>
      </c>
      <c r="AF26" s="42">
        <f t="shared" si="4"/>
        <v>0</v>
      </c>
      <c r="AG26" s="42">
        <f t="shared" si="4"/>
        <v>27.272727272727273</v>
      </c>
      <c r="AH26" s="42">
        <f t="shared" si="4"/>
        <v>45.454545454545453</v>
      </c>
      <c r="AI26" s="42">
        <f t="shared" si="4"/>
        <v>27.272727272727273</v>
      </c>
      <c r="AJ26" s="42">
        <f t="shared" si="4"/>
        <v>36.363636363636367</v>
      </c>
      <c r="AK26" s="42">
        <f t="shared" si="4"/>
        <v>9.0909090909090917</v>
      </c>
      <c r="AL26" s="42">
        <f t="shared" si="4"/>
        <v>54.545454545454547</v>
      </c>
      <c r="AM26" s="42">
        <f t="shared" si="4"/>
        <v>0</v>
      </c>
      <c r="AN26" s="42">
        <f t="shared" si="4"/>
        <v>54.545454545454547</v>
      </c>
      <c r="AO26" s="42">
        <f t="shared" si="4"/>
        <v>45.454545454545453</v>
      </c>
      <c r="AP26" s="42">
        <f t="shared" si="4"/>
        <v>0</v>
      </c>
      <c r="AQ26" s="42">
        <f t="shared" si="4"/>
        <v>27.272727272727273</v>
      </c>
      <c r="AR26" s="42">
        <f t="shared" si="4"/>
        <v>72.727272727272734</v>
      </c>
      <c r="AS26" s="42">
        <f t="shared" si="4"/>
        <v>0</v>
      </c>
      <c r="AT26" s="42">
        <f t="shared" si="4"/>
        <v>54.545454545454547</v>
      </c>
      <c r="AU26" s="42">
        <f t="shared" si="4"/>
        <v>45.454545454545453</v>
      </c>
      <c r="AV26" s="42">
        <f t="shared" si="4"/>
        <v>0</v>
      </c>
      <c r="AW26" s="42">
        <f t="shared" si="4"/>
        <v>36.363636363636367</v>
      </c>
      <c r="AX26" s="42">
        <f t="shared" si="4"/>
        <v>72.727272727272734</v>
      </c>
      <c r="AY26" s="42">
        <f t="shared" si="4"/>
        <v>0</v>
      </c>
      <c r="AZ26" s="42">
        <f t="shared" si="4"/>
        <v>54.545454545454547</v>
      </c>
      <c r="BA26" s="42">
        <f t="shared" si="4"/>
        <v>45.454545454545453</v>
      </c>
      <c r="BB26" s="42">
        <f t="shared" si="4"/>
        <v>0</v>
      </c>
      <c r="BC26" s="42">
        <f t="shared" si="4"/>
        <v>36.363636363636367</v>
      </c>
      <c r="BD26" s="42">
        <f t="shared" si="4"/>
        <v>72.727272727272734</v>
      </c>
      <c r="BE26" s="42">
        <f t="shared" si="4"/>
        <v>36.363636363636367</v>
      </c>
      <c r="BF26" s="42">
        <f t="shared" si="4"/>
        <v>9.0909090909090917</v>
      </c>
      <c r="BG26" s="42">
        <f t="shared" si="4"/>
        <v>54.545454545454547</v>
      </c>
      <c r="BH26" s="42">
        <f t="shared" si="4"/>
        <v>0</v>
      </c>
      <c r="BI26" s="42">
        <f t="shared" si="4"/>
        <v>54.545454545454547</v>
      </c>
      <c r="BJ26" s="42">
        <f t="shared" si="4"/>
        <v>45.454545454545453</v>
      </c>
      <c r="BK26" s="42">
        <f t="shared" si="4"/>
        <v>0</v>
      </c>
      <c r="BL26" s="42">
        <f t="shared" si="4"/>
        <v>27.272727272727273</v>
      </c>
      <c r="BM26" s="42">
        <f t="shared" si="4"/>
        <v>72.727272727272734</v>
      </c>
      <c r="BN26" s="42">
        <f t="shared" si="4"/>
        <v>0</v>
      </c>
      <c r="BO26" s="42">
        <f t="shared" si="4"/>
        <v>54.545454545454547</v>
      </c>
      <c r="BP26" s="42">
        <f t="shared" ref="BP26:DR26" si="5">BP25/11%</f>
        <v>45.454545454545453</v>
      </c>
      <c r="BQ26" s="42">
        <f t="shared" si="5"/>
        <v>36.363636363636367</v>
      </c>
      <c r="BR26" s="42">
        <f t="shared" si="5"/>
        <v>9.0909090909090917</v>
      </c>
      <c r="BS26" s="42">
        <f t="shared" si="5"/>
        <v>54.545454545454547</v>
      </c>
      <c r="BT26" s="42">
        <f t="shared" si="5"/>
        <v>0</v>
      </c>
      <c r="BU26" s="42">
        <f t="shared" si="5"/>
        <v>54.545454545454547</v>
      </c>
      <c r="BV26" s="42">
        <f t="shared" si="5"/>
        <v>45.454545454545453</v>
      </c>
      <c r="BW26" s="42">
        <f t="shared" si="5"/>
        <v>0</v>
      </c>
      <c r="BX26" s="42">
        <f t="shared" si="5"/>
        <v>27.272727272727273</v>
      </c>
      <c r="BY26" s="42">
        <f t="shared" si="5"/>
        <v>72.727272727272734</v>
      </c>
      <c r="BZ26" s="42">
        <f t="shared" si="5"/>
        <v>0</v>
      </c>
      <c r="CA26" s="42">
        <f t="shared" si="5"/>
        <v>54.545454545454547</v>
      </c>
      <c r="CB26" s="42">
        <f t="shared" si="5"/>
        <v>45.454545454545453</v>
      </c>
      <c r="CC26" s="42">
        <f t="shared" si="5"/>
        <v>36.363636363636367</v>
      </c>
      <c r="CD26" s="42">
        <f t="shared" si="5"/>
        <v>9.0909090909090917</v>
      </c>
      <c r="CE26" s="42">
        <f t="shared" si="5"/>
        <v>54.545454545454547</v>
      </c>
      <c r="CF26" s="42">
        <f t="shared" si="5"/>
        <v>0</v>
      </c>
      <c r="CG26" s="42">
        <f t="shared" si="5"/>
        <v>54.545454545454547</v>
      </c>
      <c r="CH26" s="42">
        <f t="shared" si="5"/>
        <v>45.454545454545453</v>
      </c>
      <c r="CI26" s="42">
        <f t="shared" si="5"/>
        <v>0</v>
      </c>
      <c r="CJ26" s="42">
        <f t="shared" si="5"/>
        <v>27.272727272727273</v>
      </c>
      <c r="CK26" s="42">
        <f t="shared" si="5"/>
        <v>72.727272727272734</v>
      </c>
      <c r="CL26" s="42">
        <f t="shared" si="5"/>
        <v>0</v>
      </c>
      <c r="CM26" s="42">
        <f t="shared" si="5"/>
        <v>54.545454545454547</v>
      </c>
      <c r="CN26" s="42">
        <f t="shared" si="5"/>
        <v>45.454545454545453</v>
      </c>
      <c r="CO26" s="42">
        <f t="shared" si="5"/>
        <v>36.363636363636367</v>
      </c>
      <c r="CP26" s="42">
        <f t="shared" si="5"/>
        <v>9.0909090909090917</v>
      </c>
      <c r="CQ26" s="42">
        <f t="shared" si="5"/>
        <v>54.545454545454547</v>
      </c>
      <c r="CR26" s="42">
        <f t="shared" si="5"/>
        <v>0</v>
      </c>
      <c r="CS26" s="42">
        <f t="shared" si="5"/>
        <v>54.545454545454547</v>
      </c>
      <c r="CT26" s="42">
        <f t="shared" si="5"/>
        <v>45.454545454545453</v>
      </c>
      <c r="CU26" s="42">
        <f t="shared" si="5"/>
        <v>0</v>
      </c>
      <c r="CV26" s="42">
        <f t="shared" si="5"/>
        <v>27.272727272727273</v>
      </c>
      <c r="CW26" s="42">
        <f t="shared" si="5"/>
        <v>72.727272727272734</v>
      </c>
      <c r="CX26" s="42">
        <f t="shared" si="5"/>
        <v>0</v>
      </c>
      <c r="CY26" s="42">
        <f t="shared" si="5"/>
        <v>54.545454545454547</v>
      </c>
      <c r="CZ26" s="42">
        <f t="shared" si="5"/>
        <v>45.454545454545453</v>
      </c>
      <c r="DA26" s="42">
        <f t="shared" si="5"/>
        <v>36.363636363636367</v>
      </c>
      <c r="DB26" s="42">
        <f t="shared" si="5"/>
        <v>9.0909090909090917</v>
      </c>
      <c r="DC26" s="42">
        <f t="shared" si="5"/>
        <v>54.545454545454547</v>
      </c>
      <c r="DD26" s="42">
        <f t="shared" si="5"/>
        <v>0</v>
      </c>
      <c r="DE26" s="42">
        <f t="shared" si="5"/>
        <v>54.545454545454547</v>
      </c>
      <c r="DF26" s="42">
        <f t="shared" si="5"/>
        <v>45.454545454545453</v>
      </c>
      <c r="DG26" s="42">
        <f t="shared" si="5"/>
        <v>0</v>
      </c>
      <c r="DH26" s="42">
        <f t="shared" si="5"/>
        <v>27.272727272727273</v>
      </c>
      <c r="DI26" s="42">
        <f t="shared" si="5"/>
        <v>72.727272727272734</v>
      </c>
      <c r="DJ26" s="42">
        <f t="shared" si="5"/>
        <v>0</v>
      </c>
      <c r="DK26" s="42">
        <f t="shared" si="5"/>
        <v>54.545454545454547</v>
      </c>
      <c r="DL26" s="42">
        <f t="shared" si="5"/>
        <v>45.454545454545453</v>
      </c>
      <c r="DM26" s="42">
        <f t="shared" si="5"/>
        <v>0</v>
      </c>
      <c r="DN26" s="42">
        <f t="shared" si="5"/>
        <v>54.545454545454547</v>
      </c>
      <c r="DO26" s="42">
        <f t="shared" si="5"/>
        <v>45.454545454545453</v>
      </c>
      <c r="DP26" s="42">
        <f t="shared" si="5"/>
        <v>0</v>
      </c>
      <c r="DQ26" s="42">
        <f t="shared" si="5"/>
        <v>27.272727272727273</v>
      </c>
      <c r="DR26" s="42">
        <f t="shared" si="5"/>
        <v>72.727272727272734</v>
      </c>
    </row>
    <row r="28" spans="1:122" x14ac:dyDescent="0.25">
      <c r="B28" s="11" t="s">
        <v>763</v>
      </c>
    </row>
    <row r="29" spans="1:122" x14ac:dyDescent="0.25">
      <c r="B29" t="s">
        <v>764</v>
      </c>
      <c r="C29" t="s">
        <v>777</v>
      </c>
      <c r="D29" s="53">
        <f>(C26+F26+I26+L26)/4</f>
        <v>29.545454545454547</v>
      </c>
      <c r="E29">
        <f>D29/100*11</f>
        <v>3.25</v>
      </c>
    </row>
    <row r="30" spans="1:122" x14ac:dyDescent="0.25">
      <c r="B30" t="s">
        <v>766</v>
      </c>
      <c r="C30" t="s">
        <v>777</v>
      </c>
      <c r="D30" s="53">
        <f>(D26+G26+J26+M26)/4</f>
        <v>43.18181818181818</v>
      </c>
      <c r="E30">
        <f>D30/100*11</f>
        <v>4.75</v>
      </c>
    </row>
    <row r="31" spans="1:122" x14ac:dyDescent="0.25">
      <c r="B31" t="s">
        <v>767</v>
      </c>
      <c r="C31" t="s">
        <v>777</v>
      </c>
      <c r="D31" s="53">
        <f>(E26+H26+K26+N26)/4</f>
        <v>27.272727272727273</v>
      </c>
      <c r="E31">
        <f>D31/100*11</f>
        <v>3</v>
      </c>
    </row>
    <row r="32" spans="1:122" x14ac:dyDescent="0.25">
      <c r="D32" s="51">
        <f>SUM(D29:D31)</f>
        <v>100</v>
      </c>
      <c r="E32" s="52">
        <f>SUM(E29:E31)</f>
        <v>11</v>
      </c>
    </row>
    <row r="33" spans="2:5" x14ac:dyDescent="0.25">
      <c r="B33" t="s">
        <v>764</v>
      </c>
      <c r="C33" t="s">
        <v>778</v>
      </c>
      <c r="D33" s="53">
        <f>(O26+R26+U26+X26+AA26+AD26+AG26+AJ26)/8</f>
        <v>29.54545454545455</v>
      </c>
      <c r="E33" s="33">
        <f>D33/100*11</f>
        <v>3.2500000000000009</v>
      </c>
    </row>
    <row r="34" spans="2:5" x14ac:dyDescent="0.25">
      <c r="B34" t="s">
        <v>766</v>
      </c>
      <c r="C34" t="s">
        <v>778</v>
      </c>
      <c r="D34" s="53">
        <f>(P26+S26+V26+Y26+AB26+AE26+AH26+AK26)/8</f>
        <v>43.181818181818173</v>
      </c>
      <c r="E34" s="33">
        <f>D34/100*11</f>
        <v>4.7499999999999991</v>
      </c>
    </row>
    <row r="35" spans="2:5" x14ac:dyDescent="0.25">
      <c r="B35" t="s">
        <v>767</v>
      </c>
      <c r="C35" t="s">
        <v>778</v>
      </c>
      <c r="D35" s="53">
        <f>(Q26+T26+W26+Z26+AC26+AF26+AI26+AL26)/8</f>
        <v>27.272727272727273</v>
      </c>
      <c r="E35" s="33">
        <f>D35/100*11</f>
        <v>3</v>
      </c>
    </row>
    <row r="36" spans="2:5" x14ac:dyDescent="0.25">
      <c r="D36" s="51">
        <f>SUM(D33:D35)</f>
        <v>100</v>
      </c>
      <c r="E36" s="51">
        <f>SUM(E33:E35)</f>
        <v>11</v>
      </c>
    </row>
    <row r="37" spans="2:5" x14ac:dyDescent="0.25">
      <c r="B37" t="s">
        <v>764</v>
      </c>
      <c r="C37" t="s">
        <v>779</v>
      </c>
      <c r="D37" s="53">
        <f>(AM26+AP26+AS26+AV26)/4</f>
        <v>0</v>
      </c>
      <c r="E37">
        <f>D37/100*11</f>
        <v>0</v>
      </c>
    </row>
    <row r="38" spans="2:5" x14ac:dyDescent="0.25">
      <c r="B38" t="s">
        <v>766</v>
      </c>
      <c r="C38" t="s">
        <v>779</v>
      </c>
      <c r="D38" s="53">
        <v>41</v>
      </c>
      <c r="E38">
        <f>D38/100*11</f>
        <v>4.51</v>
      </c>
    </row>
    <row r="39" spans="2:5" x14ac:dyDescent="0.25">
      <c r="B39" t="s">
        <v>767</v>
      </c>
      <c r="C39" t="s">
        <v>779</v>
      </c>
      <c r="D39" s="53">
        <v>59</v>
      </c>
      <c r="E39">
        <f>D39/100*11</f>
        <v>6.4899999999999993</v>
      </c>
    </row>
    <row r="40" spans="2:5" x14ac:dyDescent="0.25">
      <c r="D40" s="51">
        <f>SUM(D37:D39)</f>
        <v>100</v>
      </c>
      <c r="E40" s="52">
        <f>SUM(E37:E39)</f>
        <v>11</v>
      </c>
    </row>
    <row r="41" spans="2:5" x14ac:dyDescent="0.25">
      <c r="B41" t="s">
        <v>764</v>
      </c>
      <c r="C41" t="s">
        <v>780</v>
      </c>
      <c r="D41" s="53">
        <v>9</v>
      </c>
      <c r="E41">
        <f>D41/100*11</f>
        <v>0.99</v>
      </c>
    </row>
    <row r="42" spans="2:5" x14ac:dyDescent="0.25">
      <c r="B42" t="s">
        <v>766</v>
      </c>
      <c r="C42" t="s">
        <v>780</v>
      </c>
      <c r="D42" s="53">
        <v>36.700000000000003</v>
      </c>
      <c r="E42">
        <f>D42/100*11</f>
        <v>4.0370000000000008</v>
      </c>
    </row>
    <row r="43" spans="2:5" x14ac:dyDescent="0.25">
      <c r="B43" t="s">
        <v>767</v>
      </c>
      <c r="C43" t="s">
        <v>780</v>
      </c>
      <c r="D43" s="53">
        <v>54.3</v>
      </c>
      <c r="E43">
        <f>D43/100*11</f>
        <v>5.972999999999999</v>
      </c>
    </row>
    <row r="44" spans="2:5" x14ac:dyDescent="0.25">
      <c r="D44" s="52">
        <f>SUM(D41:D43)</f>
        <v>100</v>
      </c>
      <c r="E44" s="52">
        <f>SUM(E41:E43)</f>
        <v>11</v>
      </c>
    </row>
    <row r="45" spans="2:5" x14ac:dyDescent="0.25">
      <c r="B45" t="s">
        <v>764</v>
      </c>
      <c r="C45" t="s">
        <v>781</v>
      </c>
      <c r="D45" s="53">
        <f>(DG26+DJ26+DM26+DP26)/4</f>
        <v>0</v>
      </c>
      <c r="E45">
        <f>D45/100*11</f>
        <v>0</v>
      </c>
    </row>
    <row r="46" spans="2:5" x14ac:dyDescent="0.25">
      <c r="B46" t="s">
        <v>766</v>
      </c>
      <c r="C46" t="s">
        <v>781</v>
      </c>
      <c r="D46" s="53">
        <f>(DH26+DK26+DN26+DQ26)/4</f>
        <v>40.909090909090914</v>
      </c>
      <c r="E46">
        <f>D46/100*11</f>
        <v>4.5</v>
      </c>
    </row>
    <row r="47" spans="2:5" x14ac:dyDescent="0.25">
      <c r="B47" t="s">
        <v>767</v>
      </c>
      <c r="C47" t="s">
        <v>781</v>
      </c>
      <c r="D47" s="53">
        <f>(DI26+DL26+DO26+DR26)/4</f>
        <v>59.090909090909093</v>
      </c>
      <c r="E47">
        <f>D47/100*11</f>
        <v>6.5</v>
      </c>
    </row>
    <row r="48" spans="2:5" x14ac:dyDescent="0.25">
      <c r="D48" s="52">
        <f>SUM(D45:D47)</f>
        <v>100</v>
      </c>
      <c r="E48" s="52">
        <f>SUM(E45:E47)</f>
        <v>11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25:B25"/>
    <mergeCell ref="A26:B26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2"/>
  <sheetViews>
    <sheetView topLeftCell="A21" workbookViewId="0">
      <selection activeCell="FF14" sqref="FF14:FF28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3" t="s">
        <v>0</v>
      </c>
      <c r="B4" s="103" t="s">
        <v>170</v>
      </c>
      <c r="C4" s="127" t="s">
        <v>319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58" t="s">
        <v>321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76" t="s">
        <v>881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07" t="s">
        <v>329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105" t="s">
        <v>326</v>
      </c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</row>
    <row r="5" spans="1:167" ht="15.75" customHeight="1" x14ac:dyDescent="0.25">
      <c r="A5" s="103"/>
      <c r="B5" s="103"/>
      <c r="C5" s="106" t="s">
        <v>320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87" t="s">
        <v>322</v>
      </c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9"/>
      <c r="AG5" s="77" t="s">
        <v>323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9"/>
      <c r="AV5" s="77" t="s">
        <v>379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9"/>
      <c r="BK5" s="87" t="s">
        <v>380</v>
      </c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9"/>
      <c r="BZ5" s="87" t="s">
        <v>330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9"/>
      <c r="CO5" s="110" t="s">
        <v>325</v>
      </c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80" t="s">
        <v>331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77" t="s">
        <v>332</v>
      </c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9"/>
      <c r="EH5" s="114" t="s">
        <v>43</v>
      </c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6"/>
      <c r="EW5" s="80" t="s">
        <v>327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167" ht="15.75" hidden="1" x14ac:dyDescent="0.25">
      <c r="A6" s="103"/>
      <c r="B6" s="103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03"/>
      <c r="B7" s="103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03"/>
      <c r="B8" s="10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03"/>
      <c r="B9" s="103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03"/>
      <c r="B10" s="103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3"/>
      <c r="B11" s="103"/>
      <c r="C11" s="86" t="s">
        <v>60</v>
      </c>
      <c r="D11" s="98" t="s">
        <v>2</v>
      </c>
      <c r="E11" s="98" t="s">
        <v>3</v>
      </c>
      <c r="F11" s="86" t="s">
        <v>83</v>
      </c>
      <c r="G11" s="98" t="s">
        <v>3</v>
      </c>
      <c r="H11" s="98" t="s">
        <v>9</v>
      </c>
      <c r="I11" s="98" t="s">
        <v>61</v>
      </c>
      <c r="J11" s="98" t="s">
        <v>10</v>
      </c>
      <c r="K11" s="98" t="s">
        <v>11</v>
      </c>
      <c r="L11" s="87" t="s">
        <v>62</v>
      </c>
      <c r="M11" s="88"/>
      <c r="N11" s="88"/>
      <c r="O11" s="106" t="s">
        <v>63</v>
      </c>
      <c r="P11" s="106"/>
      <c r="Q11" s="106"/>
      <c r="R11" s="86" t="s">
        <v>64</v>
      </c>
      <c r="S11" s="98"/>
      <c r="T11" s="98"/>
      <c r="U11" s="84" t="s">
        <v>972</v>
      </c>
      <c r="V11" s="85"/>
      <c r="W11" s="86"/>
      <c r="X11" s="98" t="s">
        <v>974</v>
      </c>
      <c r="Y11" s="98"/>
      <c r="Z11" s="98"/>
      <c r="AA11" s="98" t="s">
        <v>65</v>
      </c>
      <c r="AB11" s="98"/>
      <c r="AC11" s="98"/>
      <c r="AD11" s="98" t="s">
        <v>66</v>
      </c>
      <c r="AE11" s="98"/>
      <c r="AF11" s="98"/>
      <c r="AG11" s="98" t="s">
        <v>67</v>
      </c>
      <c r="AH11" s="98"/>
      <c r="AI11" s="98"/>
      <c r="AJ11" s="98" t="s">
        <v>68</v>
      </c>
      <c r="AK11" s="98"/>
      <c r="AL11" s="98"/>
      <c r="AM11" s="106" t="s">
        <v>69</v>
      </c>
      <c r="AN11" s="106"/>
      <c r="AO11" s="106"/>
      <c r="AP11" s="80" t="s">
        <v>70</v>
      </c>
      <c r="AQ11" s="80"/>
      <c r="AR11" s="80"/>
      <c r="AS11" s="106" t="s">
        <v>71</v>
      </c>
      <c r="AT11" s="106"/>
      <c r="AU11" s="106"/>
      <c r="AV11" s="106" t="s">
        <v>72</v>
      </c>
      <c r="AW11" s="106"/>
      <c r="AX11" s="106"/>
      <c r="AY11" s="106" t="s">
        <v>84</v>
      </c>
      <c r="AZ11" s="106"/>
      <c r="BA11" s="106"/>
      <c r="BB11" s="106" t="s">
        <v>73</v>
      </c>
      <c r="BC11" s="106"/>
      <c r="BD11" s="106"/>
      <c r="BE11" s="106" t="s">
        <v>1004</v>
      </c>
      <c r="BF11" s="106"/>
      <c r="BG11" s="106"/>
      <c r="BH11" s="106" t="s">
        <v>74</v>
      </c>
      <c r="BI11" s="106"/>
      <c r="BJ11" s="106"/>
      <c r="BK11" s="78" t="s">
        <v>373</v>
      </c>
      <c r="BL11" s="78"/>
      <c r="BM11" s="79"/>
      <c r="BN11" s="77" t="s">
        <v>374</v>
      </c>
      <c r="BO11" s="78"/>
      <c r="BP11" s="79"/>
      <c r="BQ11" s="80" t="s">
        <v>375</v>
      </c>
      <c r="BR11" s="80"/>
      <c r="BS11" s="80"/>
      <c r="BT11" s="80" t="s">
        <v>376</v>
      </c>
      <c r="BU11" s="80"/>
      <c r="BV11" s="80"/>
      <c r="BW11" s="80" t="s">
        <v>377</v>
      </c>
      <c r="BX11" s="80"/>
      <c r="BY11" s="77"/>
      <c r="BZ11" s="80" t="s">
        <v>75</v>
      </c>
      <c r="CA11" s="80"/>
      <c r="CB11" s="80"/>
      <c r="CC11" s="80" t="s">
        <v>85</v>
      </c>
      <c r="CD11" s="80"/>
      <c r="CE11" s="80"/>
      <c r="CF11" s="80" t="s">
        <v>76</v>
      </c>
      <c r="CG11" s="80"/>
      <c r="CH11" s="80"/>
      <c r="CI11" s="80" t="s">
        <v>77</v>
      </c>
      <c r="CJ11" s="80"/>
      <c r="CK11" s="80"/>
      <c r="CL11" s="80" t="s">
        <v>78</v>
      </c>
      <c r="CM11" s="80"/>
      <c r="CN11" s="80"/>
      <c r="CO11" s="80" t="s">
        <v>79</v>
      </c>
      <c r="CP11" s="80"/>
      <c r="CQ11" s="80"/>
      <c r="CR11" s="80" t="s">
        <v>80</v>
      </c>
      <c r="CS11" s="80"/>
      <c r="CT11" s="80"/>
      <c r="CU11" s="80" t="s">
        <v>81</v>
      </c>
      <c r="CV11" s="80"/>
      <c r="CW11" s="80"/>
      <c r="CX11" s="77" t="s">
        <v>82</v>
      </c>
      <c r="CY11" s="78"/>
      <c r="CZ11" s="79"/>
      <c r="DA11" s="77" t="s">
        <v>86</v>
      </c>
      <c r="DB11" s="78"/>
      <c r="DC11" s="79"/>
      <c r="DD11" s="77" t="s">
        <v>358</v>
      </c>
      <c r="DE11" s="78"/>
      <c r="DF11" s="79"/>
      <c r="DG11" s="77" t="s">
        <v>359</v>
      </c>
      <c r="DH11" s="78"/>
      <c r="DI11" s="79"/>
      <c r="DJ11" s="77" t="s">
        <v>360</v>
      </c>
      <c r="DK11" s="78"/>
      <c r="DL11" s="79"/>
      <c r="DM11" s="77" t="s">
        <v>361</v>
      </c>
      <c r="DN11" s="78"/>
      <c r="DO11" s="79"/>
      <c r="DP11" s="77" t="s">
        <v>362</v>
      </c>
      <c r="DQ11" s="78"/>
      <c r="DR11" s="79"/>
      <c r="DS11" s="77" t="s">
        <v>363</v>
      </c>
      <c r="DT11" s="78"/>
      <c r="DU11" s="79"/>
      <c r="DV11" s="80" t="s">
        <v>364</v>
      </c>
      <c r="DW11" s="80"/>
      <c r="DX11" s="80"/>
      <c r="DY11" s="80" t="s">
        <v>365</v>
      </c>
      <c r="DZ11" s="80"/>
      <c r="EA11" s="80"/>
      <c r="EB11" s="80" t="s">
        <v>366</v>
      </c>
      <c r="EC11" s="80"/>
      <c r="ED11" s="80"/>
      <c r="EE11" s="80" t="s">
        <v>367</v>
      </c>
      <c r="EF11" s="80"/>
      <c r="EG11" s="80"/>
      <c r="EH11" s="123" t="s">
        <v>368</v>
      </c>
      <c r="EI11" s="124"/>
      <c r="EJ11" s="125"/>
      <c r="EK11" s="123" t="s">
        <v>369</v>
      </c>
      <c r="EL11" s="124"/>
      <c r="EM11" s="125"/>
      <c r="EN11" s="123" t="s">
        <v>370</v>
      </c>
      <c r="EO11" s="124"/>
      <c r="EP11" s="125"/>
      <c r="EQ11" s="123" t="s">
        <v>371</v>
      </c>
      <c r="ER11" s="124"/>
      <c r="ES11" s="125"/>
      <c r="ET11" s="123" t="s">
        <v>372</v>
      </c>
      <c r="EU11" s="124"/>
      <c r="EV11" s="125"/>
      <c r="EW11" s="80" t="s">
        <v>353</v>
      </c>
      <c r="EX11" s="80"/>
      <c r="EY11" s="80"/>
      <c r="EZ11" s="80" t="s">
        <v>354</v>
      </c>
      <c r="FA11" s="80"/>
      <c r="FB11" s="80"/>
      <c r="FC11" s="80" t="s">
        <v>355</v>
      </c>
      <c r="FD11" s="80"/>
      <c r="FE11" s="80"/>
      <c r="FF11" s="80" t="s">
        <v>356</v>
      </c>
      <c r="FG11" s="80"/>
      <c r="FH11" s="80"/>
      <c r="FI11" s="80" t="s">
        <v>357</v>
      </c>
      <c r="FJ11" s="80"/>
      <c r="FK11" s="80"/>
    </row>
    <row r="12" spans="1:167" ht="70.5" customHeight="1" thickBot="1" x14ac:dyDescent="0.3">
      <c r="A12" s="103"/>
      <c r="B12" s="103"/>
      <c r="C12" s="120" t="s">
        <v>958</v>
      </c>
      <c r="D12" s="126"/>
      <c r="E12" s="122"/>
      <c r="F12" s="121" t="s">
        <v>962</v>
      </c>
      <c r="G12" s="121"/>
      <c r="H12" s="122"/>
      <c r="I12" s="120" t="s">
        <v>966</v>
      </c>
      <c r="J12" s="121"/>
      <c r="K12" s="122"/>
      <c r="L12" s="120" t="s">
        <v>968</v>
      </c>
      <c r="M12" s="121"/>
      <c r="N12" s="122"/>
      <c r="O12" s="120" t="s">
        <v>969</v>
      </c>
      <c r="P12" s="121"/>
      <c r="Q12" s="122"/>
      <c r="R12" s="117" t="s">
        <v>971</v>
      </c>
      <c r="S12" s="118"/>
      <c r="T12" s="119"/>
      <c r="U12" s="117" t="s">
        <v>973</v>
      </c>
      <c r="V12" s="118"/>
      <c r="W12" s="119"/>
      <c r="X12" s="117" t="s">
        <v>975</v>
      </c>
      <c r="Y12" s="118"/>
      <c r="Z12" s="119"/>
      <c r="AA12" s="117" t="s">
        <v>976</v>
      </c>
      <c r="AB12" s="118"/>
      <c r="AC12" s="119"/>
      <c r="AD12" s="117" t="s">
        <v>979</v>
      </c>
      <c r="AE12" s="118"/>
      <c r="AF12" s="119"/>
      <c r="AG12" s="117" t="s">
        <v>980</v>
      </c>
      <c r="AH12" s="118"/>
      <c r="AI12" s="119"/>
      <c r="AJ12" s="117" t="s">
        <v>983</v>
      </c>
      <c r="AK12" s="118"/>
      <c r="AL12" s="119"/>
      <c r="AM12" s="117" t="s">
        <v>987</v>
      </c>
      <c r="AN12" s="118"/>
      <c r="AO12" s="119"/>
      <c r="AP12" s="117" t="s">
        <v>991</v>
      </c>
      <c r="AQ12" s="118"/>
      <c r="AR12" s="119"/>
      <c r="AS12" s="117" t="s">
        <v>992</v>
      </c>
      <c r="AT12" s="118"/>
      <c r="AU12" s="119"/>
      <c r="AV12" s="117" t="s">
        <v>993</v>
      </c>
      <c r="AW12" s="118"/>
      <c r="AX12" s="119"/>
      <c r="AY12" s="117" t="s">
        <v>995</v>
      </c>
      <c r="AZ12" s="118"/>
      <c r="BA12" s="119"/>
      <c r="BB12" s="117" t="s">
        <v>997</v>
      </c>
      <c r="BC12" s="118"/>
      <c r="BD12" s="119"/>
      <c r="BE12" s="117" t="s">
        <v>1001</v>
      </c>
      <c r="BF12" s="118"/>
      <c r="BG12" s="119"/>
      <c r="BH12" s="120" t="s">
        <v>305</v>
      </c>
      <c r="BI12" s="121"/>
      <c r="BJ12" s="122"/>
      <c r="BK12" s="117" t="s">
        <v>1006</v>
      </c>
      <c r="BL12" s="118"/>
      <c r="BM12" s="119"/>
      <c r="BN12" s="117" t="s">
        <v>1007</v>
      </c>
      <c r="BO12" s="118"/>
      <c r="BP12" s="119"/>
      <c r="BQ12" s="117" t="s">
        <v>1011</v>
      </c>
      <c r="BR12" s="118"/>
      <c r="BS12" s="119"/>
      <c r="BT12" s="117" t="s">
        <v>1012</v>
      </c>
      <c r="BU12" s="118"/>
      <c r="BV12" s="119"/>
      <c r="BW12" s="117" t="s">
        <v>1013</v>
      </c>
      <c r="BX12" s="118"/>
      <c r="BY12" s="119"/>
      <c r="BZ12" s="117" t="s">
        <v>309</v>
      </c>
      <c r="CA12" s="118"/>
      <c r="CB12" s="119"/>
      <c r="CC12" s="117" t="s">
        <v>1014</v>
      </c>
      <c r="CD12" s="118"/>
      <c r="CE12" s="119"/>
      <c r="CF12" s="117" t="s">
        <v>1015</v>
      </c>
      <c r="CG12" s="118"/>
      <c r="CH12" s="119"/>
      <c r="CI12" s="117" t="s">
        <v>1017</v>
      </c>
      <c r="CJ12" s="118"/>
      <c r="CK12" s="119"/>
      <c r="CL12" s="117" t="s">
        <v>1018</v>
      </c>
      <c r="CM12" s="118"/>
      <c r="CN12" s="119"/>
      <c r="CO12" s="117" t="s">
        <v>1021</v>
      </c>
      <c r="CP12" s="118"/>
      <c r="CQ12" s="119"/>
      <c r="CR12" s="117" t="s">
        <v>1022</v>
      </c>
      <c r="CS12" s="118"/>
      <c r="CT12" s="119"/>
      <c r="CU12" s="117" t="s">
        <v>1025</v>
      </c>
      <c r="CV12" s="118"/>
      <c r="CW12" s="119"/>
      <c r="CX12" s="117" t="s">
        <v>1026</v>
      </c>
      <c r="CY12" s="118"/>
      <c r="CZ12" s="119"/>
      <c r="DA12" s="117" t="s">
        <v>498</v>
      </c>
      <c r="DB12" s="118"/>
      <c r="DC12" s="119"/>
      <c r="DD12" s="117" t="s">
        <v>1028</v>
      </c>
      <c r="DE12" s="118"/>
      <c r="DF12" s="119"/>
      <c r="DG12" s="117" t="s">
        <v>1029</v>
      </c>
      <c r="DH12" s="118"/>
      <c r="DI12" s="119"/>
      <c r="DJ12" s="117" t="s">
        <v>1033</v>
      </c>
      <c r="DK12" s="118"/>
      <c r="DL12" s="119"/>
      <c r="DM12" s="117" t="s">
        <v>1035</v>
      </c>
      <c r="DN12" s="118"/>
      <c r="DO12" s="119"/>
      <c r="DP12" s="117" t="s">
        <v>1036</v>
      </c>
      <c r="DQ12" s="118"/>
      <c r="DR12" s="119"/>
      <c r="DS12" s="117" t="s">
        <v>1038</v>
      </c>
      <c r="DT12" s="118"/>
      <c r="DU12" s="119"/>
      <c r="DV12" s="117" t="s">
        <v>1039</v>
      </c>
      <c r="DW12" s="118"/>
      <c r="DX12" s="119"/>
      <c r="DY12" s="117" t="s">
        <v>1040</v>
      </c>
      <c r="DZ12" s="118"/>
      <c r="EA12" s="119"/>
      <c r="EB12" s="117" t="s">
        <v>1042</v>
      </c>
      <c r="EC12" s="118"/>
      <c r="ED12" s="119"/>
      <c r="EE12" s="117" t="s">
        <v>1045</v>
      </c>
      <c r="EF12" s="118"/>
      <c r="EG12" s="119"/>
      <c r="EH12" s="117" t="s">
        <v>1049</v>
      </c>
      <c r="EI12" s="118"/>
      <c r="EJ12" s="119"/>
      <c r="EK12" s="117" t="s">
        <v>1051</v>
      </c>
      <c r="EL12" s="118"/>
      <c r="EM12" s="119"/>
      <c r="EN12" s="117" t="s">
        <v>517</v>
      </c>
      <c r="EO12" s="118"/>
      <c r="EP12" s="119"/>
      <c r="EQ12" s="117" t="s">
        <v>1056</v>
      </c>
      <c r="ER12" s="118"/>
      <c r="ES12" s="119"/>
      <c r="ET12" s="117" t="s">
        <v>1057</v>
      </c>
      <c r="EU12" s="118"/>
      <c r="EV12" s="119"/>
      <c r="EW12" s="117" t="s">
        <v>1059</v>
      </c>
      <c r="EX12" s="118"/>
      <c r="EY12" s="119"/>
      <c r="EZ12" s="117" t="s">
        <v>1060</v>
      </c>
      <c r="FA12" s="118"/>
      <c r="FB12" s="119"/>
      <c r="FC12" s="117" t="s">
        <v>1063</v>
      </c>
      <c r="FD12" s="118"/>
      <c r="FE12" s="119"/>
      <c r="FF12" s="117" t="s">
        <v>1064</v>
      </c>
      <c r="FG12" s="118"/>
      <c r="FH12" s="119"/>
      <c r="FI12" s="117" t="s">
        <v>1067</v>
      </c>
      <c r="FJ12" s="118"/>
      <c r="FK12" s="119"/>
    </row>
    <row r="13" spans="1:167" ht="144.75" customHeight="1" thickBot="1" x14ac:dyDescent="0.3">
      <c r="A13" s="103"/>
      <c r="B13" s="103"/>
      <c r="C13" s="38" t="s">
        <v>959</v>
      </c>
      <c r="D13" s="36" t="s">
        <v>960</v>
      </c>
      <c r="E13" s="27" t="s">
        <v>961</v>
      </c>
      <c r="F13" s="28" t="s">
        <v>963</v>
      </c>
      <c r="G13" s="28" t="s">
        <v>964</v>
      </c>
      <c r="H13" s="27" t="s">
        <v>965</v>
      </c>
      <c r="I13" s="26" t="s">
        <v>277</v>
      </c>
      <c r="J13" s="28" t="s">
        <v>278</v>
      </c>
      <c r="K13" s="27" t="s">
        <v>967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970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977</v>
      </c>
      <c r="AC13" s="25" t="s">
        <v>978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981</v>
      </c>
      <c r="AI13" s="25" t="s">
        <v>982</v>
      </c>
      <c r="AJ13" s="23" t="s">
        <v>984</v>
      </c>
      <c r="AK13" s="24" t="s">
        <v>985</v>
      </c>
      <c r="AL13" s="25" t="s">
        <v>986</v>
      </c>
      <c r="AM13" s="23" t="s">
        <v>988</v>
      </c>
      <c r="AN13" s="24" t="s">
        <v>989</v>
      </c>
      <c r="AO13" s="25" t="s">
        <v>990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994</v>
      </c>
      <c r="AX13" s="25" t="s">
        <v>204</v>
      </c>
      <c r="AY13" s="23" t="s">
        <v>303</v>
      </c>
      <c r="AZ13" s="24" t="s">
        <v>304</v>
      </c>
      <c r="BA13" s="25" t="s">
        <v>996</v>
      </c>
      <c r="BB13" s="23" t="s">
        <v>998</v>
      </c>
      <c r="BC13" s="24" t="s">
        <v>999</v>
      </c>
      <c r="BD13" s="25" t="s">
        <v>1000</v>
      </c>
      <c r="BE13" s="23" t="s">
        <v>1002</v>
      </c>
      <c r="BF13" s="24" t="s">
        <v>1003</v>
      </c>
      <c r="BG13" s="25" t="s">
        <v>1005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1008</v>
      </c>
      <c r="BO13" s="24" t="s">
        <v>1009</v>
      </c>
      <c r="BP13" s="25" t="s">
        <v>1010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1016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1019</v>
      </c>
      <c r="CN13" s="25" t="s">
        <v>1020</v>
      </c>
      <c r="CO13" s="23" t="s">
        <v>260</v>
      </c>
      <c r="CP13" s="24" t="s">
        <v>261</v>
      </c>
      <c r="CQ13" s="25" t="s">
        <v>218</v>
      </c>
      <c r="CR13" s="23" t="s">
        <v>1023</v>
      </c>
      <c r="CS13" s="24" t="s">
        <v>853</v>
      </c>
      <c r="CT13" s="25" t="s">
        <v>1024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1027</v>
      </c>
      <c r="DB13" s="24" t="s">
        <v>499</v>
      </c>
      <c r="DC13" s="25" t="s">
        <v>500</v>
      </c>
      <c r="DD13" s="40" t="s">
        <v>182</v>
      </c>
      <c r="DE13" s="41" t="s">
        <v>283</v>
      </c>
      <c r="DF13" s="41" t="s">
        <v>282</v>
      </c>
      <c r="DG13" s="40" t="s">
        <v>1030</v>
      </c>
      <c r="DH13" s="41" t="s">
        <v>1031</v>
      </c>
      <c r="DI13" s="41" t="s">
        <v>1032</v>
      </c>
      <c r="DJ13" s="40" t="s">
        <v>501</v>
      </c>
      <c r="DK13" s="41" t="s">
        <v>502</v>
      </c>
      <c r="DL13" s="41" t="s">
        <v>1034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1037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1041</v>
      </c>
      <c r="EB13" s="23" t="s">
        <v>531</v>
      </c>
      <c r="EC13" s="24" t="s">
        <v>1043</v>
      </c>
      <c r="ED13" s="25" t="s">
        <v>1044</v>
      </c>
      <c r="EE13" s="23" t="s">
        <v>1046</v>
      </c>
      <c r="EF13" s="24" t="s">
        <v>1047</v>
      </c>
      <c r="EG13" s="25" t="s">
        <v>1048</v>
      </c>
      <c r="EH13" s="23" t="s">
        <v>514</v>
      </c>
      <c r="EI13" s="24" t="s">
        <v>1050</v>
      </c>
      <c r="EJ13" s="25" t="s">
        <v>257</v>
      </c>
      <c r="EK13" s="23" t="s">
        <v>515</v>
      </c>
      <c r="EL13" s="24" t="s">
        <v>1052</v>
      </c>
      <c r="EM13" s="25" t="s">
        <v>1053</v>
      </c>
      <c r="EN13" s="23" t="s">
        <v>1054</v>
      </c>
      <c r="EO13" s="24" t="s">
        <v>1055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1058</v>
      </c>
      <c r="EW13" s="23" t="s">
        <v>522</v>
      </c>
      <c r="EX13" s="24" t="s">
        <v>523</v>
      </c>
      <c r="EY13" s="25" t="s">
        <v>524</v>
      </c>
      <c r="EZ13" s="23" t="s">
        <v>1061</v>
      </c>
      <c r="FA13" s="24" t="s">
        <v>1062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1064</v>
      </c>
      <c r="FG13" s="24" t="s">
        <v>1065</v>
      </c>
      <c r="FH13" s="25" t="s">
        <v>1066</v>
      </c>
      <c r="FI13" s="23" t="s">
        <v>1068</v>
      </c>
      <c r="FJ13" s="24" t="s">
        <v>1069</v>
      </c>
      <c r="FK13" s="25" t="s">
        <v>1070</v>
      </c>
    </row>
    <row r="14" spans="1:167" ht="15.75" x14ac:dyDescent="0.25">
      <c r="A14" s="2">
        <v>1</v>
      </c>
      <c r="B14" s="54" t="s">
        <v>1414</v>
      </c>
      <c r="C14" s="5">
        <v>1</v>
      </c>
      <c r="D14" s="5"/>
      <c r="E14" s="5"/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7"/>
      <c r="V14" s="17">
        <v>1</v>
      </c>
      <c r="W14" s="13"/>
      <c r="X14" s="13">
        <v>1</v>
      </c>
      <c r="Y14" s="13"/>
      <c r="Z14" s="13"/>
      <c r="AA14" s="13"/>
      <c r="AB14" s="13">
        <v>1</v>
      </c>
      <c r="AC14" s="13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17">
        <v>1</v>
      </c>
      <c r="AW14" s="17"/>
      <c r="AX14" s="17"/>
      <c r="AY14" s="17"/>
      <c r="AZ14" s="17">
        <v>1</v>
      </c>
      <c r="BA14" s="17"/>
      <c r="BB14" s="17"/>
      <c r="BC14" s="17">
        <v>1</v>
      </c>
      <c r="BD14" s="17"/>
      <c r="BE14" s="17">
        <v>1</v>
      </c>
      <c r="BF14" s="17"/>
      <c r="BG14" s="17"/>
      <c r="BH14" s="17"/>
      <c r="BI14" s="17">
        <v>1</v>
      </c>
      <c r="BJ14" s="17"/>
      <c r="BK14" s="4">
        <v>1</v>
      </c>
      <c r="BL14" s="4"/>
      <c r="BM14" s="4"/>
      <c r="BN14" s="4"/>
      <c r="BO14" s="4">
        <v>1</v>
      </c>
      <c r="BP14" s="4"/>
      <c r="BQ14" s="17"/>
      <c r="BR14" s="17">
        <v>1</v>
      </c>
      <c r="BS14" s="17"/>
      <c r="BT14" s="17">
        <v>1</v>
      </c>
      <c r="BU14" s="17"/>
      <c r="BV14" s="17"/>
      <c r="BW14" s="17"/>
      <c r="BX14" s="4">
        <v>1</v>
      </c>
      <c r="BY14" s="4"/>
      <c r="BZ14" s="17">
        <v>1</v>
      </c>
      <c r="CA14" s="17"/>
      <c r="CB14" s="17"/>
      <c r="CC14" s="17">
        <v>1</v>
      </c>
      <c r="CD14" s="17"/>
      <c r="CE14" s="17"/>
      <c r="CF14" s="17"/>
      <c r="CG14" s="17">
        <v>1</v>
      </c>
      <c r="CH14" s="17"/>
      <c r="CI14" s="17"/>
      <c r="CJ14" s="17">
        <v>1</v>
      </c>
      <c r="CK14" s="17"/>
      <c r="CL14" s="17">
        <v>1</v>
      </c>
      <c r="CM14" s="17"/>
      <c r="CN14" s="17"/>
      <c r="CO14" s="17"/>
      <c r="CP14" s="17">
        <v>1</v>
      </c>
      <c r="CQ14" s="17"/>
      <c r="CR14" s="17"/>
      <c r="CS14" s="17">
        <v>1</v>
      </c>
      <c r="CT14" s="17"/>
      <c r="CU14" s="17">
        <v>1</v>
      </c>
      <c r="CV14" s="17"/>
      <c r="CW14" s="17"/>
      <c r="CX14" s="17"/>
      <c r="CY14" s="17">
        <v>1</v>
      </c>
      <c r="CZ14" s="17"/>
      <c r="DA14" s="17">
        <v>1</v>
      </c>
      <c r="DB14" s="17"/>
      <c r="DC14" s="17"/>
      <c r="DD14" s="17"/>
      <c r="DE14" s="17">
        <v>1</v>
      </c>
      <c r="DF14" s="17"/>
      <c r="DG14" s="17">
        <v>1</v>
      </c>
      <c r="DH14" s="17"/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4"/>
      <c r="DW14" s="4"/>
      <c r="DX14" s="4">
        <v>1</v>
      </c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</row>
    <row r="15" spans="1:167" ht="15.75" x14ac:dyDescent="0.25">
      <c r="A15" s="2">
        <v>2</v>
      </c>
      <c r="B15" s="54" t="s">
        <v>1415</v>
      </c>
      <c r="C15" s="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4"/>
      <c r="V15" s="4">
        <v>1</v>
      </c>
      <c r="W15" s="1"/>
      <c r="X15" s="1">
        <v>1</v>
      </c>
      <c r="Y15" s="1"/>
      <c r="Z15" s="1"/>
      <c r="AA15" s="1"/>
      <c r="AB15" s="1">
        <v>1</v>
      </c>
      <c r="AC15" s="1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</row>
    <row r="16" spans="1:167" ht="15.75" x14ac:dyDescent="0.25">
      <c r="A16" s="2">
        <v>3</v>
      </c>
      <c r="B16" s="54" t="s">
        <v>1416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4"/>
      <c r="V16" s="4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4"/>
      <c r="AE16" s="4"/>
      <c r="AF16" s="4">
        <v>1</v>
      </c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</row>
    <row r="17" spans="1:167" ht="15.75" x14ac:dyDescent="0.25">
      <c r="A17" s="2">
        <v>4</v>
      </c>
      <c r="B17" s="54" t="s">
        <v>1417</v>
      </c>
      <c r="C17" s="9">
        <v>1</v>
      </c>
      <c r="D17" s="9"/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4"/>
      <c r="V17" s="4">
        <v>1</v>
      </c>
      <c r="W17" s="1"/>
      <c r="X17" s="1">
        <v>1</v>
      </c>
      <c r="Y17" s="1"/>
      <c r="Z17" s="1"/>
      <c r="AA17" s="1"/>
      <c r="AB17" s="1">
        <v>1</v>
      </c>
      <c r="AC17" s="1"/>
      <c r="AD17" s="4"/>
      <c r="AE17" s="4"/>
      <c r="AF17" s="4">
        <v>1</v>
      </c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</row>
    <row r="18" spans="1:167" ht="15.75" x14ac:dyDescent="0.25">
      <c r="A18" s="2">
        <v>5</v>
      </c>
      <c r="B18" s="54" t="s">
        <v>1418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4"/>
      <c r="V18" s="4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</row>
    <row r="19" spans="1:167" ht="15.75" x14ac:dyDescent="0.25">
      <c r="A19" s="2">
        <v>6</v>
      </c>
      <c r="B19" s="54" t="s">
        <v>1419</v>
      </c>
      <c r="C19" s="9">
        <v>1</v>
      </c>
      <c r="D19" s="9"/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4"/>
      <c r="V19" s="4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</row>
    <row r="20" spans="1:167" ht="15.75" x14ac:dyDescent="0.25">
      <c r="A20" s="2">
        <v>7</v>
      </c>
      <c r="B20" s="54" t="s">
        <v>1420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4"/>
      <c r="V20" s="4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</row>
    <row r="21" spans="1:167" x14ac:dyDescent="0.25">
      <c r="A21" s="3">
        <v>8</v>
      </c>
      <c r="B21" s="55" t="s">
        <v>1421</v>
      </c>
      <c r="C21" s="3">
        <v>1</v>
      </c>
      <c r="D21" s="3"/>
      <c r="E21" s="3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/>
      <c r="AF21" s="4">
        <v>1</v>
      </c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</row>
    <row r="22" spans="1:167" x14ac:dyDescent="0.25">
      <c r="A22" s="3">
        <v>9</v>
      </c>
      <c r="B22" s="55" t="s">
        <v>1422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</row>
    <row r="23" spans="1:167" x14ac:dyDescent="0.25">
      <c r="A23" s="3">
        <v>10</v>
      </c>
      <c r="B23" s="55" t="s">
        <v>1423</v>
      </c>
      <c r="C23" s="3">
        <v>1</v>
      </c>
      <c r="D23" s="3"/>
      <c r="E23" s="3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/>
      <c r="DX23" s="4">
        <v>1</v>
      </c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</row>
    <row r="24" spans="1:167" x14ac:dyDescent="0.25">
      <c r="A24" s="3">
        <v>11</v>
      </c>
      <c r="B24" s="55" t="s">
        <v>1424</v>
      </c>
      <c r="C24" s="3">
        <v>1</v>
      </c>
      <c r="D24" s="3"/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</row>
    <row r="25" spans="1:167" x14ac:dyDescent="0.25">
      <c r="A25" s="3">
        <v>12</v>
      </c>
      <c r="B25" s="55" t="s">
        <v>1425</v>
      </c>
      <c r="C25" s="3">
        <v>1</v>
      </c>
      <c r="D25" s="3"/>
      <c r="E25" s="3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</row>
    <row r="26" spans="1:167" x14ac:dyDescent="0.25">
      <c r="A26" s="3">
        <v>13</v>
      </c>
      <c r="B26" s="55" t="s">
        <v>1426</v>
      </c>
      <c r="C26" s="3">
        <v>1</v>
      </c>
      <c r="D26" s="3"/>
      <c r="E26" s="3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</row>
    <row r="27" spans="1:167" x14ac:dyDescent="0.25">
      <c r="A27" s="3">
        <v>14</v>
      </c>
      <c r="B27" s="55" t="s">
        <v>1427</v>
      </c>
      <c r="C27" s="3"/>
      <c r="D27" s="3">
        <v>1</v>
      </c>
      <c r="E27" s="3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</row>
    <row r="28" spans="1:167" x14ac:dyDescent="0.25">
      <c r="A28" s="3">
        <v>15</v>
      </c>
      <c r="B28" s="55" t="s">
        <v>1428</v>
      </c>
      <c r="C28" s="3">
        <v>1</v>
      </c>
      <c r="D28" s="3"/>
      <c r="E28" s="3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</row>
    <row r="29" spans="1:167" x14ac:dyDescent="0.25">
      <c r="A29" s="99" t="s">
        <v>171</v>
      </c>
      <c r="B29" s="100"/>
      <c r="C29" s="50">
        <f t="shared" ref="C29:AH29" si="0">SUM(C14:C28)</f>
        <v>11</v>
      </c>
      <c r="D29" s="50">
        <f t="shared" si="0"/>
        <v>4</v>
      </c>
      <c r="E29" s="50">
        <f t="shared" si="0"/>
        <v>0</v>
      </c>
      <c r="F29" s="50">
        <f t="shared" si="0"/>
        <v>1</v>
      </c>
      <c r="G29" s="50">
        <f t="shared" si="0"/>
        <v>14</v>
      </c>
      <c r="H29" s="50">
        <f t="shared" si="0"/>
        <v>0</v>
      </c>
      <c r="I29" s="50">
        <f t="shared" si="0"/>
        <v>7</v>
      </c>
      <c r="J29" s="50">
        <f t="shared" si="0"/>
        <v>8</v>
      </c>
      <c r="K29" s="50">
        <f t="shared" si="0"/>
        <v>0</v>
      </c>
      <c r="L29" s="50">
        <f t="shared" si="0"/>
        <v>1</v>
      </c>
      <c r="M29" s="50">
        <f t="shared" si="0"/>
        <v>14</v>
      </c>
      <c r="N29" s="50">
        <f t="shared" si="0"/>
        <v>0</v>
      </c>
      <c r="O29" s="50">
        <f t="shared" si="0"/>
        <v>0</v>
      </c>
      <c r="P29" s="50">
        <f t="shared" si="0"/>
        <v>15</v>
      </c>
      <c r="Q29" s="50">
        <f t="shared" si="0"/>
        <v>0</v>
      </c>
      <c r="R29" s="50">
        <f t="shared" si="0"/>
        <v>7</v>
      </c>
      <c r="S29" s="50">
        <f t="shared" si="0"/>
        <v>8</v>
      </c>
      <c r="T29" s="50">
        <f t="shared" si="0"/>
        <v>0</v>
      </c>
      <c r="U29" s="50">
        <f t="shared" si="0"/>
        <v>0</v>
      </c>
      <c r="V29" s="50">
        <f t="shared" si="0"/>
        <v>15</v>
      </c>
      <c r="W29" s="50">
        <f t="shared" si="0"/>
        <v>0</v>
      </c>
      <c r="X29" s="50">
        <f t="shared" si="0"/>
        <v>12</v>
      </c>
      <c r="Y29" s="50">
        <f t="shared" si="0"/>
        <v>3</v>
      </c>
      <c r="Z29" s="50">
        <f t="shared" si="0"/>
        <v>0</v>
      </c>
      <c r="AA29" s="50">
        <f t="shared" si="0"/>
        <v>0</v>
      </c>
      <c r="AB29" s="50">
        <f t="shared" si="0"/>
        <v>15</v>
      </c>
      <c r="AC29" s="50">
        <f t="shared" si="0"/>
        <v>0</v>
      </c>
      <c r="AD29" s="50">
        <f t="shared" si="0"/>
        <v>1</v>
      </c>
      <c r="AE29" s="50">
        <f t="shared" si="0"/>
        <v>11</v>
      </c>
      <c r="AF29" s="50">
        <f t="shared" si="0"/>
        <v>3</v>
      </c>
      <c r="AG29" s="50">
        <f t="shared" si="0"/>
        <v>14</v>
      </c>
      <c r="AH29" s="50">
        <f t="shared" si="0"/>
        <v>1</v>
      </c>
      <c r="AI29" s="50">
        <f t="shared" ref="AI29:BN29" si="1">SUM(AI14:AI28)</f>
        <v>0</v>
      </c>
      <c r="AJ29" s="50">
        <f t="shared" si="1"/>
        <v>0</v>
      </c>
      <c r="AK29" s="50">
        <f t="shared" si="1"/>
        <v>15</v>
      </c>
      <c r="AL29" s="50">
        <f t="shared" si="1"/>
        <v>0</v>
      </c>
      <c r="AM29" s="50">
        <f t="shared" si="1"/>
        <v>14</v>
      </c>
      <c r="AN29" s="50">
        <f t="shared" si="1"/>
        <v>1</v>
      </c>
      <c r="AO29" s="50">
        <f t="shared" si="1"/>
        <v>0</v>
      </c>
      <c r="AP29" s="50">
        <f t="shared" si="1"/>
        <v>9</v>
      </c>
      <c r="AQ29" s="50">
        <f t="shared" si="1"/>
        <v>6</v>
      </c>
      <c r="AR29" s="50">
        <f t="shared" si="1"/>
        <v>0</v>
      </c>
      <c r="AS29" s="50">
        <f t="shared" si="1"/>
        <v>0</v>
      </c>
      <c r="AT29" s="50">
        <f t="shared" si="1"/>
        <v>15</v>
      </c>
      <c r="AU29" s="50">
        <f t="shared" si="1"/>
        <v>0</v>
      </c>
      <c r="AV29" s="50">
        <f t="shared" si="1"/>
        <v>11</v>
      </c>
      <c r="AW29" s="50">
        <f t="shared" si="1"/>
        <v>4</v>
      </c>
      <c r="AX29" s="50">
        <f t="shared" si="1"/>
        <v>0</v>
      </c>
      <c r="AY29" s="50">
        <f t="shared" si="1"/>
        <v>0</v>
      </c>
      <c r="AZ29" s="50">
        <f t="shared" si="1"/>
        <v>15</v>
      </c>
      <c r="BA29" s="50">
        <f t="shared" si="1"/>
        <v>0</v>
      </c>
      <c r="BB29" s="50">
        <f t="shared" si="1"/>
        <v>1</v>
      </c>
      <c r="BC29" s="50">
        <f t="shared" si="1"/>
        <v>14</v>
      </c>
      <c r="BD29" s="50">
        <f t="shared" si="1"/>
        <v>0</v>
      </c>
      <c r="BE29" s="50">
        <f t="shared" si="1"/>
        <v>11</v>
      </c>
      <c r="BF29" s="50">
        <f t="shared" si="1"/>
        <v>4</v>
      </c>
      <c r="BG29" s="50">
        <f t="shared" si="1"/>
        <v>0</v>
      </c>
      <c r="BH29" s="50">
        <f t="shared" si="1"/>
        <v>4</v>
      </c>
      <c r="BI29" s="50">
        <f t="shared" si="1"/>
        <v>11</v>
      </c>
      <c r="BJ29" s="50">
        <f t="shared" si="1"/>
        <v>0</v>
      </c>
      <c r="BK29" s="50">
        <f t="shared" si="1"/>
        <v>5</v>
      </c>
      <c r="BL29" s="50">
        <f t="shared" si="1"/>
        <v>10</v>
      </c>
      <c r="BM29" s="50">
        <f t="shared" si="1"/>
        <v>0</v>
      </c>
      <c r="BN29" s="50">
        <f t="shared" si="1"/>
        <v>0</v>
      </c>
      <c r="BO29" s="50">
        <f t="shared" ref="BO29:CT29" si="2">SUM(BO14:BO28)</f>
        <v>9</v>
      </c>
      <c r="BP29" s="50">
        <f t="shared" si="2"/>
        <v>6</v>
      </c>
      <c r="BQ29" s="50">
        <f t="shared" si="2"/>
        <v>0</v>
      </c>
      <c r="BR29" s="50">
        <f t="shared" si="2"/>
        <v>15</v>
      </c>
      <c r="BS29" s="50">
        <f t="shared" si="2"/>
        <v>0</v>
      </c>
      <c r="BT29" s="50">
        <f t="shared" si="2"/>
        <v>2</v>
      </c>
      <c r="BU29" s="50">
        <f t="shared" si="2"/>
        <v>10</v>
      </c>
      <c r="BV29" s="50">
        <f t="shared" si="2"/>
        <v>3</v>
      </c>
      <c r="BW29" s="50">
        <f t="shared" si="2"/>
        <v>0</v>
      </c>
      <c r="BX29" s="50">
        <f t="shared" si="2"/>
        <v>15</v>
      </c>
      <c r="BY29" s="50">
        <f t="shared" si="2"/>
        <v>0</v>
      </c>
      <c r="BZ29" s="50">
        <f t="shared" si="2"/>
        <v>12</v>
      </c>
      <c r="CA29" s="50">
        <f t="shared" si="2"/>
        <v>3</v>
      </c>
      <c r="CB29" s="50">
        <f t="shared" si="2"/>
        <v>0</v>
      </c>
      <c r="CC29" s="50">
        <f t="shared" si="2"/>
        <v>10</v>
      </c>
      <c r="CD29" s="50">
        <f t="shared" si="2"/>
        <v>5</v>
      </c>
      <c r="CE29" s="50">
        <f t="shared" si="2"/>
        <v>0</v>
      </c>
      <c r="CF29" s="50">
        <f t="shared" si="2"/>
        <v>0</v>
      </c>
      <c r="CG29" s="50">
        <f t="shared" si="2"/>
        <v>15</v>
      </c>
      <c r="CH29" s="50">
        <f t="shared" si="2"/>
        <v>0</v>
      </c>
      <c r="CI29" s="50">
        <f t="shared" si="2"/>
        <v>0</v>
      </c>
      <c r="CJ29" s="50">
        <f t="shared" si="2"/>
        <v>15</v>
      </c>
      <c r="CK29" s="50">
        <f t="shared" si="2"/>
        <v>0</v>
      </c>
      <c r="CL29" s="50">
        <f t="shared" si="2"/>
        <v>12</v>
      </c>
      <c r="CM29" s="50">
        <f t="shared" si="2"/>
        <v>3</v>
      </c>
      <c r="CN29" s="50">
        <f t="shared" si="2"/>
        <v>0</v>
      </c>
      <c r="CO29" s="50">
        <f t="shared" si="2"/>
        <v>0</v>
      </c>
      <c r="CP29" s="50">
        <f t="shared" si="2"/>
        <v>15</v>
      </c>
      <c r="CQ29" s="50">
        <f t="shared" si="2"/>
        <v>0</v>
      </c>
      <c r="CR29" s="50">
        <f t="shared" si="2"/>
        <v>0</v>
      </c>
      <c r="CS29" s="50">
        <f t="shared" si="2"/>
        <v>15</v>
      </c>
      <c r="CT29" s="50">
        <f t="shared" si="2"/>
        <v>0</v>
      </c>
      <c r="CU29" s="50">
        <f t="shared" ref="CU29:DZ29" si="3">SUM(CU14:CU28)</f>
        <v>5</v>
      </c>
      <c r="CV29" s="50">
        <f t="shared" si="3"/>
        <v>10</v>
      </c>
      <c r="CW29" s="50">
        <f t="shared" si="3"/>
        <v>0</v>
      </c>
      <c r="CX29" s="50">
        <f t="shared" si="3"/>
        <v>0</v>
      </c>
      <c r="CY29" s="50">
        <f t="shared" si="3"/>
        <v>15</v>
      </c>
      <c r="CZ29" s="50">
        <f t="shared" si="3"/>
        <v>0</v>
      </c>
      <c r="DA29" s="50">
        <f t="shared" si="3"/>
        <v>12</v>
      </c>
      <c r="DB29" s="50">
        <f t="shared" si="3"/>
        <v>3</v>
      </c>
      <c r="DC29" s="50">
        <f t="shared" si="3"/>
        <v>0</v>
      </c>
      <c r="DD29" s="50">
        <f t="shared" si="3"/>
        <v>0</v>
      </c>
      <c r="DE29" s="50">
        <f t="shared" si="3"/>
        <v>15</v>
      </c>
      <c r="DF29" s="50">
        <f t="shared" si="3"/>
        <v>0</v>
      </c>
      <c r="DG29" s="50">
        <f t="shared" si="3"/>
        <v>7</v>
      </c>
      <c r="DH29" s="50">
        <f t="shared" si="3"/>
        <v>8</v>
      </c>
      <c r="DI29" s="50">
        <f t="shared" si="3"/>
        <v>0</v>
      </c>
      <c r="DJ29" s="50">
        <f t="shared" si="3"/>
        <v>4</v>
      </c>
      <c r="DK29" s="50">
        <f t="shared" si="3"/>
        <v>6</v>
      </c>
      <c r="DL29" s="50">
        <f t="shared" si="3"/>
        <v>5</v>
      </c>
      <c r="DM29" s="50">
        <f t="shared" si="3"/>
        <v>0</v>
      </c>
      <c r="DN29" s="50">
        <f t="shared" si="3"/>
        <v>12</v>
      </c>
      <c r="DO29" s="50">
        <f t="shared" si="3"/>
        <v>3</v>
      </c>
      <c r="DP29" s="50">
        <f t="shared" si="3"/>
        <v>0</v>
      </c>
      <c r="DQ29" s="50">
        <f t="shared" si="3"/>
        <v>15</v>
      </c>
      <c r="DR29" s="50">
        <f t="shared" si="3"/>
        <v>0</v>
      </c>
      <c r="DS29" s="50">
        <f t="shared" si="3"/>
        <v>0</v>
      </c>
      <c r="DT29" s="50">
        <f t="shared" si="3"/>
        <v>15</v>
      </c>
      <c r="DU29" s="50">
        <f t="shared" si="3"/>
        <v>0</v>
      </c>
      <c r="DV29" s="50">
        <f t="shared" si="3"/>
        <v>5</v>
      </c>
      <c r="DW29" s="50">
        <f t="shared" si="3"/>
        <v>7</v>
      </c>
      <c r="DX29" s="50">
        <f t="shared" si="3"/>
        <v>3</v>
      </c>
      <c r="DY29" s="50">
        <f t="shared" si="3"/>
        <v>12</v>
      </c>
      <c r="DZ29" s="50">
        <f t="shared" si="3"/>
        <v>3</v>
      </c>
      <c r="EA29" s="50">
        <f t="shared" ref="EA29:FF29" si="4">SUM(EA14:EA28)</f>
        <v>0</v>
      </c>
      <c r="EB29" s="50">
        <f t="shared" si="4"/>
        <v>7</v>
      </c>
      <c r="EC29" s="50">
        <f t="shared" si="4"/>
        <v>8</v>
      </c>
      <c r="ED29" s="50">
        <f t="shared" si="4"/>
        <v>0</v>
      </c>
      <c r="EE29" s="50">
        <f t="shared" si="4"/>
        <v>14</v>
      </c>
      <c r="EF29" s="50">
        <f t="shared" si="4"/>
        <v>1</v>
      </c>
      <c r="EG29" s="50">
        <f t="shared" si="4"/>
        <v>0</v>
      </c>
      <c r="EH29" s="50">
        <f t="shared" si="4"/>
        <v>11</v>
      </c>
      <c r="EI29" s="50">
        <f t="shared" si="4"/>
        <v>4</v>
      </c>
      <c r="EJ29" s="50">
        <f t="shared" si="4"/>
        <v>0</v>
      </c>
      <c r="EK29" s="50">
        <f t="shared" si="4"/>
        <v>0</v>
      </c>
      <c r="EL29" s="50">
        <f t="shared" si="4"/>
        <v>15</v>
      </c>
      <c r="EM29" s="50">
        <f t="shared" si="4"/>
        <v>0</v>
      </c>
      <c r="EN29" s="50">
        <f t="shared" si="4"/>
        <v>0</v>
      </c>
      <c r="EO29" s="50">
        <f t="shared" si="4"/>
        <v>15</v>
      </c>
      <c r="EP29" s="50">
        <f t="shared" si="4"/>
        <v>0</v>
      </c>
      <c r="EQ29" s="50">
        <f t="shared" si="4"/>
        <v>3</v>
      </c>
      <c r="ER29" s="50">
        <f t="shared" si="4"/>
        <v>8</v>
      </c>
      <c r="ES29" s="50">
        <f t="shared" si="4"/>
        <v>4</v>
      </c>
      <c r="ET29" s="50">
        <f t="shared" si="4"/>
        <v>1</v>
      </c>
      <c r="EU29" s="50">
        <f t="shared" si="4"/>
        <v>14</v>
      </c>
      <c r="EV29" s="50">
        <f t="shared" si="4"/>
        <v>0</v>
      </c>
      <c r="EW29" s="50">
        <f t="shared" si="4"/>
        <v>11</v>
      </c>
      <c r="EX29" s="50">
        <f t="shared" si="4"/>
        <v>4</v>
      </c>
      <c r="EY29" s="50">
        <f t="shared" si="4"/>
        <v>0</v>
      </c>
      <c r="EZ29" s="50">
        <f t="shared" si="4"/>
        <v>7</v>
      </c>
      <c r="FA29" s="50">
        <f t="shared" si="4"/>
        <v>8</v>
      </c>
      <c r="FB29" s="50">
        <f t="shared" si="4"/>
        <v>0</v>
      </c>
      <c r="FC29" s="50">
        <f t="shared" si="4"/>
        <v>5</v>
      </c>
      <c r="FD29" s="50">
        <f t="shared" si="4"/>
        <v>10</v>
      </c>
      <c r="FE29" s="50">
        <f t="shared" si="4"/>
        <v>0</v>
      </c>
      <c r="FF29" s="50">
        <f t="shared" si="4"/>
        <v>0</v>
      </c>
      <c r="FG29" s="50">
        <f t="shared" ref="FG29:FK29" si="5">SUM(FG14:FG28)</f>
        <v>15</v>
      </c>
      <c r="FH29" s="50">
        <f t="shared" si="5"/>
        <v>0</v>
      </c>
      <c r="FI29" s="50">
        <f t="shared" si="5"/>
        <v>0</v>
      </c>
      <c r="FJ29" s="50">
        <f t="shared" si="5"/>
        <v>15</v>
      </c>
      <c r="FK29" s="50">
        <f t="shared" si="5"/>
        <v>0</v>
      </c>
    </row>
    <row r="30" spans="1:167" ht="39" customHeight="1" x14ac:dyDescent="0.25">
      <c r="A30" s="101" t="s">
        <v>792</v>
      </c>
      <c r="B30" s="102"/>
      <c r="C30" s="10">
        <f>C29/15%</f>
        <v>73.333333333333343</v>
      </c>
      <c r="D30" s="10">
        <f t="shared" ref="D30:BO30" si="6">D29/15%</f>
        <v>26.666666666666668</v>
      </c>
      <c r="E30" s="10">
        <f t="shared" si="6"/>
        <v>0</v>
      </c>
      <c r="F30" s="10">
        <f t="shared" si="6"/>
        <v>6.666666666666667</v>
      </c>
      <c r="G30" s="10">
        <f t="shared" si="6"/>
        <v>93.333333333333343</v>
      </c>
      <c r="H30" s="10">
        <f t="shared" si="6"/>
        <v>0</v>
      </c>
      <c r="I30" s="10">
        <f t="shared" si="6"/>
        <v>46.666666666666671</v>
      </c>
      <c r="J30" s="10">
        <f t="shared" si="6"/>
        <v>53.333333333333336</v>
      </c>
      <c r="K30" s="10">
        <f t="shared" si="6"/>
        <v>0</v>
      </c>
      <c r="L30" s="10">
        <f t="shared" si="6"/>
        <v>6.666666666666667</v>
      </c>
      <c r="M30" s="10">
        <f t="shared" si="6"/>
        <v>93.333333333333343</v>
      </c>
      <c r="N30" s="10">
        <f t="shared" si="6"/>
        <v>0</v>
      </c>
      <c r="O30" s="10">
        <f t="shared" si="6"/>
        <v>0</v>
      </c>
      <c r="P30" s="10">
        <f t="shared" si="6"/>
        <v>100</v>
      </c>
      <c r="Q30" s="10">
        <f t="shared" si="6"/>
        <v>0</v>
      </c>
      <c r="R30" s="10">
        <f t="shared" si="6"/>
        <v>46.666666666666671</v>
      </c>
      <c r="S30" s="10">
        <f t="shared" si="6"/>
        <v>53.333333333333336</v>
      </c>
      <c r="T30" s="10">
        <f t="shared" si="6"/>
        <v>0</v>
      </c>
      <c r="U30" s="10">
        <f t="shared" si="6"/>
        <v>0</v>
      </c>
      <c r="V30" s="10">
        <f t="shared" si="6"/>
        <v>100</v>
      </c>
      <c r="W30" s="10">
        <f t="shared" si="6"/>
        <v>0</v>
      </c>
      <c r="X30" s="10">
        <f t="shared" si="6"/>
        <v>80</v>
      </c>
      <c r="Y30" s="10">
        <f t="shared" si="6"/>
        <v>20</v>
      </c>
      <c r="Z30" s="10">
        <f t="shared" si="6"/>
        <v>0</v>
      </c>
      <c r="AA30" s="10">
        <f t="shared" si="6"/>
        <v>0</v>
      </c>
      <c r="AB30" s="10">
        <f t="shared" si="6"/>
        <v>100</v>
      </c>
      <c r="AC30" s="10">
        <f t="shared" si="6"/>
        <v>0</v>
      </c>
      <c r="AD30" s="10">
        <f t="shared" si="6"/>
        <v>6.666666666666667</v>
      </c>
      <c r="AE30" s="10">
        <f t="shared" si="6"/>
        <v>73.333333333333343</v>
      </c>
      <c r="AF30" s="10">
        <f t="shared" si="6"/>
        <v>20</v>
      </c>
      <c r="AG30" s="10">
        <f t="shared" si="6"/>
        <v>93.333333333333343</v>
      </c>
      <c r="AH30" s="10">
        <f t="shared" si="6"/>
        <v>6.666666666666667</v>
      </c>
      <c r="AI30" s="10">
        <f t="shared" si="6"/>
        <v>0</v>
      </c>
      <c r="AJ30" s="10">
        <f t="shared" si="6"/>
        <v>0</v>
      </c>
      <c r="AK30" s="10">
        <f t="shared" si="6"/>
        <v>100</v>
      </c>
      <c r="AL30" s="10">
        <f t="shared" si="6"/>
        <v>0</v>
      </c>
      <c r="AM30" s="10">
        <f t="shared" si="6"/>
        <v>93.333333333333343</v>
      </c>
      <c r="AN30" s="10">
        <f t="shared" si="6"/>
        <v>6.666666666666667</v>
      </c>
      <c r="AO30" s="10">
        <f t="shared" si="6"/>
        <v>0</v>
      </c>
      <c r="AP30" s="10">
        <f t="shared" si="6"/>
        <v>60</v>
      </c>
      <c r="AQ30" s="10">
        <f t="shared" si="6"/>
        <v>40</v>
      </c>
      <c r="AR30" s="10">
        <f t="shared" si="6"/>
        <v>0</v>
      </c>
      <c r="AS30" s="10">
        <f t="shared" si="6"/>
        <v>0</v>
      </c>
      <c r="AT30" s="10">
        <f t="shared" si="6"/>
        <v>100</v>
      </c>
      <c r="AU30" s="10">
        <f t="shared" si="6"/>
        <v>0</v>
      </c>
      <c r="AV30" s="10">
        <f t="shared" si="6"/>
        <v>73.333333333333343</v>
      </c>
      <c r="AW30" s="10">
        <f t="shared" si="6"/>
        <v>26.666666666666668</v>
      </c>
      <c r="AX30" s="10">
        <f t="shared" si="6"/>
        <v>0</v>
      </c>
      <c r="AY30" s="10">
        <f t="shared" si="6"/>
        <v>0</v>
      </c>
      <c r="AZ30" s="10">
        <f t="shared" si="6"/>
        <v>100</v>
      </c>
      <c r="BA30" s="10">
        <f t="shared" si="6"/>
        <v>0</v>
      </c>
      <c r="BB30" s="10">
        <f t="shared" si="6"/>
        <v>6.666666666666667</v>
      </c>
      <c r="BC30" s="10">
        <f t="shared" si="6"/>
        <v>93.333333333333343</v>
      </c>
      <c r="BD30" s="10">
        <f t="shared" si="6"/>
        <v>0</v>
      </c>
      <c r="BE30" s="10">
        <f t="shared" si="6"/>
        <v>73.333333333333343</v>
      </c>
      <c r="BF30" s="10">
        <f t="shared" si="6"/>
        <v>26.666666666666668</v>
      </c>
      <c r="BG30" s="10">
        <f t="shared" si="6"/>
        <v>0</v>
      </c>
      <c r="BH30" s="10">
        <f t="shared" si="6"/>
        <v>26.666666666666668</v>
      </c>
      <c r="BI30" s="10">
        <f t="shared" si="6"/>
        <v>73.333333333333343</v>
      </c>
      <c r="BJ30" s="10">
        <f t="shared" si="6"/>
        <v>0</v>
      </c>
      <c r="BK30" s="10">
        <f t="shared" si="6"/>
        <v>33.333333333333336</v>
      </c>
      <c r="BL30" s="10">
        <f t="shared" si="6"/>
        <v>66.666666666666671</v>
      </c>
      <c r="BM30" s="10">
        <f t="shared" si="6"/>
        <v>0</v>
      </c>
      <c r="BN30" s="10">
        <f t="shared" si="6"/>
        <v>0</v>
      </c>
      <c r="BO30" s="10">
        <f t="shared" si="6"/>
        <v>60</v>
      </c>
      <c r="BP30" s="10">
        <f t="shared" ref="BP30:EA30" si="7">BP29/15%</f>
        <v>40</v>
      </c>
      <c r="BQ30" s="10">
        <f t="shared" si="7"/>
        <v>0</v>
      </c>
      <c r="BR30" s="10">
        <f t="shared" si="7"/>
        <v>100</v>
      </c>
      <c r="BS30" s="10">
        <f t="shared" si="7"/>
        <v>0</v>
      </c>
      <c r="BT30" s="10">
        <f t="shared" si="7"/>
        <v>13.333333333333334</v>
      </c>
      <c r="BU30" s="10">
        <f t="shared" si="7"/>
        <v>66.666666666666671</v>
      </c>
      <c r="BV30" s="10">
        <f t="shared" si="7"/>
        <v>20</v>
      </c>
      <c r="BW30" s="10">
        <f t="shared" si="7"/>
        <v>0</v>
      </c>
      <c r="BX30" s="10">
        <f t="shared" si="7"/>
        <v>100</v>
      </c>
      <c r="BY30" s="10">
        <f t="shared" si="7"/>
        <v>0</v>
      </c>
      <c r="BZ30" s="10">
        <f t="shared" si="7"/>
        <v>80</v>
      </c>
      <c r="CA30" s="10">
        <f t="shared" si="7"/>
        <v>20</v>
      </c>
      <c r="CB30" s="10">
        <f t="shared" si="7"/>
        <v>0</v>
      </c>
      <c r="CC30" s="10">
        <f t="shared" si="7"/>
        <v>66.666666666666671</v>
      </c>
      <c r="CD30" s="10">
        <f t="shared" si="7"/>
        <v>33.333333333333336</v>
      </c>
      <c r="CE30" s="10">
        <f t="shared" si="7"/>
        <v>0</v>
      </c>
      <c r="CF30" s="10">
        <f t="shared" si="7"/>
        <v>0</v>
      </c>
      <c r="CG30" s="10">
        <f t="shared" si="7"/>
        <v>100</v>
      </c>
      <c r="CH30" s="10">
        <f t="shared" si="7"/>
        <v>0</v>
      </c>
      <c r="CI30" s="10">
        <f t="shared" si="7"/>
        <v>0</v>
      </c>
      <c r="CJ30" s="10">
        <f t="shared" si="7"/>
        <v>100</v>
      </c>
      <c r="CK30" s="10">
        <f t="shared" si="7"/>
        <v>0</v>
      </c>
      <c r="CL30" s="10">
        <f t="shared" si="7"/>
        <v>80</v>
      </c>
      <c r="CM30" s="10">
        <f t="shared" si="7"/>
        <v>20</v>
      </c>
      <c r="CN30" s="10">
        <f t="shared" si="7"/>
        <v>0</v>
      </c>
      <c r="CO30" s="10">
        <f t="shared" si="7"/>
        <v>0</v>
      </c>
      <c r="CP30" s="10">
        <f t="shared" si="7"/>
        <v>100</v>
      </c>
      <c r="CQ30" s="10">
        <f t="shared" si="7"/>
        <v>0</v>
      </c>
      <c r="CR30" s="10">
        <f t="shared" si="7"/>
        <v>0</v>
      </c>
      <c r="CS30" s="10">
        <f t="shared" si="7"/>
        <v>100</v>
      </c>
      <c r="CT30" s="10">
        <f t="shared" si="7"/>
        <v>0</v>
      </c>
      <c r="CU30" s="10">
        <f t="shared" si="7"/>
        <v>33.333333333333336</v>
      </c>
      <c r="CV30" s="10">
        <f t="shared" si="7"/>
        <v>66.666666666666671</v>
      </c>
      <c r="CW30" s="10">
        <f t="shared" si="7"/>
        <v>0</v>
      </c>
      <c r="CX30" s="10">
        <f t="shared" si="7"/>
        <v>0</v>
      </c>
      <c r="CY30" s="10">
        <f t="shared" si="7"/>
        <v>100</v>
      </c>
      <c r="CZ30" s="10">
        <f t="shared" si="7"/>
        <v>0</v>
      </c>
      <c r="DA30" s="10">
        <f t="shared" si="7"/>
        <v>80</v>
      </c>
      <c r="DB30" s="10">
        <f t="shared" si="7"/>
        <v>20</v>
      </c>
      <c r="DC30" s="10">
        <f t="shared" si="7"/>
        <v>0</v>
      </c>
      <c r="DD30" s="10">
        <f t="shared" si="7"/>
        <v>0</v>
      </c>
      <c r="DE30" s="10">
        <f t="shared" si="7"/>
        <v>100</v>
      </c>
      <c r="DF30" s="10">
        <f t="shared" si="7"/>
        <v>0</v>
      </c>
      <c r="DG30" s="10">
        <f t="shared" si="7"/>
        <v>46.666666666666671</v>
      </c>
      <c r="DH30" s="10">
        <f t="shared" si="7"/>
        <v>53.333333333333336</v>
      </c>
      <c r="DI30" s="10">
        <f t="shared" si="7"/>
        <v>0</v>
      </c>
      <c r="DJ30" s="10">
        <f t="shared" si="7"/>
        <v>26.666666666666668</v>
      </c>
      <c r="DK30" s="10">
        <f t="shared" si="7"/>
        <v>40</v>
      </c>
      <c r="DL30" s="10">
        <f t="shared" si="7"/>
        <v>33.333333333333336</v>
      </c>
      <c r="DM30" s="10">
        <f t="shared" si="7"/>
        <v>0</v>
      </c>
      <c r="DN30" s="10">
        <f t="shared" si="7"/>
        <v>80</v>
      </c>
      <c r="DO30" s="10">
        <f t="shared" si="7"/>
        <v>20</v>
      </c>
      <c r="DP30" s="10">
        <f t="shared" si="7"/>
        <v>0</v>
      </c>
      <c r="DQ30" s="10">
        <f t="shared" si="7"/>
        <v>100</v>
      </c>
      <c r="DR30" s="10">
        <f t="shared" si="7"/>
        <v>0</v>
      </c>
      <c r="DS30" s="10">
        <f t="shared" si="7"/>
        <v>0</v>
      </c>
      <c r="DT30" s="10">
        <f t="shared" si="7"/>
        <v>100</v>
      </c>
      <c r="DU30" s="10">
        <f t="shared" si="7"/>
        <v>0</v>
      </c>
      <c r="DV30" s="10">
        <f t="shared" si="7"/>
        <v>33.333333333333336</v>
      </c>
      <c r="DW30" s="10">
        <f t="shared" si="7"/>
        <v>46.666666666666671</v>
      </c>
      <c r="DX30" s="10">
        <f t="shared" si="7"/>
        <v>20</v>
      </c>
      <c r="DY30" s="10">
        <f t="shared" si="7"/>
        <v>80</v>
      </c>
      <c r="DZ30" s="10">
        <f t="shared" si="7"/>
        <v>20</v>
      </c>
      <c r="EA30" s="10">
        <f t="shared" si="7"/>
        <v>0</v>
      </c>
      <c r="EB30" s="10">
        <f t="shared" ref="EB30:FK30" si="8">EB29/15%</f>
        <v>46.666666666666671</v>
      </c>
      <c r="EC30" s="10">
        <f t="shared" si="8"/>
        <v>53.333333333333336</v>
      </c>
      <c r="ED30" s="10">
        <f t="shared" si="8"/>
        <v>0</v>
      </c>
      <c r="EE30" s="10">
        <f t="shared" si="8"/>
        <v>93.333333333333343</v>
      </c>
      <c r="EF30" s="10">
        <f t="shared" si="8"/>
        <v>6.666666666666667</v>
      </c>
      <c r="EG30" s="10">
        <f t="shared" si="8"/>
        <v>0</v>
      </c>
      <c r="EH30" s="10">
        <f t="shared" si="8"/>
        <v>73.333333333333343</v>
      </c>
      <c r="EI30" s="10">
        <f t="shared" si="8"/>
        <v>26.666666666666668</v>
      </c>
      <c r="EJ30" s="10">
        <f t="shared" si="8"/>
        <v>0</v>
      </c>
      <c r="EK30" s="10">
        <f t="shared" si="8"/>
        <v>0</v>
      </c>
      <c r="EL30" s="10">
        <f t="shared" si="8"/>
        <v>100</v>
      </c>
      <c r="EM30" s="10">
        <f t="shared" si="8"/>
        <v>0</v>
      </c>
      <c r="EN30" s="10">
        <f t="shared" si="8"/>
        <v>0</v>
      </c>
      <c r="EO30" s="10">
        <f t="shared" si="8"/>
        <v>100</v>
      </c>
      <c r="EP30" s="10">
        <f t="shared" si="8"/>
        <v>0</v>
      </c>
      <c r="EQ30" s="10">
        <f t="shared" si="8"/>
        <v>20</v>
      </c>
      <c r="ER30" s="10">
        <f t="shared" si="8"/>
        <v>53.333333333333336</v>
      </c>
      <c r="ES30" s="10">
        <f t="shared" si="8"/>
        <v>26.666666666666668</v>
      </c>
      <c r="ET30" s="10">
        <f t="shared" si="8"/>
        <v>6.666666666666667</v>
      </c>
      <c r="EU30" s="10">
        <f t="shared" si="8"/>
        <v>93.333333333333343</v>
      </c>
      <c r="EV30" s="10">
        <f t="shared" si="8"/>
        <v>0</v>
      </c>
      <c r="EW30" s="10">
        <f t="shared" si="8"/>
        <v>73.333333333333343</v>
      </c>
      <c r="EX30" s="10">
        <f t="shared" si="8"/>
        <v>26.666666666666668</v>
      </c>
      <c r="EY30" s="10">
        <f t="shared" si="8"/>
        <v>0</v>
      </c>
      <c r="EZ30" s="10">
        <f t="shared" si="8"/>
        <v>46.666666666666671</v>
      </c>
      <c r="FA30" s="10">
        <f t="shared" si="8"/>
        <v>53.333333333333336</v>
      </c>
      <c r="FB30" s="10">
        <f t="shared" si="8"/>
        <v>0</v>
      </c>
      <c r="FC30" s="10">
        <f t="shared" si="8"/>
        <v>33.333333333333336</v>
      </c>
      <c r="FD30" s="10">
        <f t="shared" si="8"/>
        <v>66.666666666666671</v>
      </c>
      <c r="FE30" s="10">
        <f t="shared" si="8"/>
        <v>0</v>
      </c>
      <c r="FF30" s="10">
        <f t="shared" si="8"/>
        <v>0</v>
      </c>
      <c r="FG30" s="10">
        <f t="shared" si="8"/>
        <v>100</v>
      </c>
      <c r="FH30" s="10">
        <f t="shared" si="8"/>
        <v>0</v>
      </c>
      <c r="FI30" s="10">
        <f t="shared" si="8"/>
        <v>0</v>
      </c>
      <c r="FJ30" s="10">
        <f t="shared" si="8"/>
        <v>100</v>
      </c>
      <c r="FK30" s="10">
        <f t="shared" si="8"/>
        <v>0</v>
      </c>
    </row>
    <row r="32" spans="1:167" x14ac:dyDescent="0.25">
      <c r="B32" s="11" t="s">
        <v>763</v>
      </c>
    </row>
    <row r="33" spans="2:5" x14ac:dyDescent="0.25">
      <c r="B33" t="s">
        <v>764</v>
      </c>
      <c r="C33" t="s">
        <v>782</v>
      </c>
      <c r="D33" s="53">
        <f>(C30+F30+I30+L30+O30)/5</f>
        <v>26.666666666666668</v>
      </c>
      <c r="E33" s="33">
        <f>D33/100*15</f>
        <v>4</v>
      </c>
    </row>
    <row r="34" spans="2:5" x14ac:dyDescent="0.25">
      <c r="B34" t="s">
        <v>766</v>
      </c>
      <c r="C34" t="s">
        <v>782</v>
      </c>
      <c r="D34" s="53">
        <f>(D30+G30+J30+M30+P30)/5</f>
        <v>73.333333333333343</v>
      </c>
      <c r="E34" s="33">
        <f>D34/100*15</f>
        <v>11</v>
      </c>
    </row>
    <row r="35" spans="2:5" x14ac:dyDescent="0.25">
      <c r="B35" t="s">
        <v>767</v>
      </c>
      <c r="C35" t="s">
        <v>782</v>
      </c>
      <c r="D35" s="53">
        <f>(E30+H30+K30+N30+Q30)/5</f>
        <v>0</v>
      </c>
      <c r="E35" s="33">
        <f>D35/100*15</f>
        <v>0</v>
      </c>
    </row>
    <row r="36" spans="2:5" x14ac:dyDescent="0.25">
      <c r="D36" s="51">
        <f>SUM(D33:D35)</f>
        <v>100.00000000000001</v>
      </c>
      <c r="E36" s="51">
        <f>SUM(E33:E35)</f>
        <v>15</v>
      </c>
    </row>
    <row r="37" spans="2:5" x14ac:dyDescent="0.25">
      <c r="B37" t="s">
        <v>764</v>
      </c>
      <c r="C37" t="s">
        <v>783</v>
      </c>
      <c r="D37" s="53">
        <f>(R30+U30+X30+AA30+AD30+AG30+AJ30+AM30+AP30+AS30+AV30+AY30+BB30+BE30+BH30)/15</f>
        <v>37.333333333333336</v>
      </c>
      <c r="E37">
        <f>D37/100*15</f>
        <v>5.6000000000000005</v>
      </c>
    </row>
    <row r="38" spans="2:5" x14ac:dyDescent="0.25">
      <c r="B38" t="s">
        <v>766</v>
      </c>
      <c r="C38" t="s">
        <v>783</v>
      </c>
      <c r="D38" s="53">
        <f>(S30+V30+Y30+AB30+AE30+AH30+AK30+AN30+AQ30+AT30+AW30+AZ30+BC30+BF30+BI30)/15</f>
        <v>61.333333333333343</v>
      </c>
      <c r="E38">
        <f>D38/100*15</f>
        <v>9.2000000000000011</v>
      </c>
    </row>
    <row r="39" spans="2:5" x14ac:dyDescent="0.25">
      <c r="B39" t="s">
        <v>767</v>
      </c>
      <c r="C39" t="s">
        <v>783</v>
      </c>
      <c r="D39" s="53">
        <f>(T30+W30+Z30+AC30+AF30+AI30+AL30+AO30+AR30+AU30+AX30+BA30+BD30+BG30+BJ30)/15</f>
        <v>1.3333333333333333</v>
      </c>
      <c r="E39">
        <f>D39/100*15</f>
        <v>0.19999999999999998</v>
      </c>
    </row>
    <row r="40" spans="2:5" x14ac:dyDescent="0.25">
      <c r="D40" s="52">
        <f>SUM(D37:D39)</f>
        <v>100.00000000000001</v>
      </c>
      <c r="E40" s="52">
        <f>SUM(E37:E39)</f>
        <v>15</v>
      </c>
    </row>
    <row r="41" spans="2:5" x14ac:dyDescent="0.25">
      <c r="B41" t="s">
        <v>764</v>
      </c>
      <c r="C41" t="s">
        <v>784</v>
      </c>
      <c r="D41" s="53">
        <f>(BK30+BN30+BQ30+BT30+BW30)/5</f>
        <v>9.3333333333333339</v>
      </c>
      <c r="E41">
        <f>D41/100*15</f>
        <v>1.4000000000000001</v>
      </c>
    </row>
    <row r="42" spans="2:5" x14ac:dyDescent="0.25">
      <c r="B42" t="s">
        <v>766</v>
      </c>
      <c r="C42" t="s">
        <v>784</v>
      </c>
      <c r="D42" s="53">
        <f>(BL30+BO30+BR30+BU30+BX30)/5</f>
        <v>78.666666666666671</v>
      </c>
      <c r="E42">
        <f>D42/100*15</f>
        <v>11.8</v>
      </c>
    </row>
    <row r="43" spans="2:5" x14ac:dyDescent="0.25">
      <c r="B43" t="s">
        <v>767</v>
      </c>
      <c r="C43" t="s">
        <v>784</v>
      </c>
      <c r="D43" s="53">
        <f>(BM30+BP30+BS30+BV30+BY30)/5</f>
        <v>12</v>
      </c>
      <c r="E43">
        <f>D43/100*15</f>
        <v>1.7999999999999998</v>
      </c>
    </row>
    <row r="44" spans="2:5" x14ac:dyDescent="0.25">
      <c r="D44" s="52">
        <f>SUM(D41:D43)</f>
        <v>100</v>
      </c>
      <c r="E44" s="52">
        <f>SUM(E41:E43)</f>
        <v>15</v>
      </c>
    </row>
    <row r="45" spans="2:5" x14ac:dyDescent="0.25">
      <c r="B45" t="s">
        <v>764</v>
      </c>
      <c r="C45" t="s">
        <v>785</v>
      </c>
      <c r="D45" s="53">
        <f>(BZ30+CC30+CF30+CI30+CL30+CO30+CR30+CU30+CX30+DA30+DD30+DG30+DJ30+DM30+DP30+DS30+DV30+DY30+EB30+EE30+EH30+EK30+EN30+EQ30+ET30)/25</f>
        <v>30.666666666666671</v>
      </c>
      <c r="E45">
        <f>D45/100*15</f>
        <v>4.6000000000000005</v>
      </c>
    </row>
    <row r="46" spans="2:5" x14ac:dyDescent="0.25">
      <c r="B46" t="s">
        <v>766</v>
      </c>
      <c r="C46" t="s">
        <v>785</v>
      </c>
      <c r="D46" s="53">
        <f>(CA30+CD30+CG30+CJ30+CM30+CP30+CS30+CV30+CY30+DB30+DE30+DH30+DK30+DN30+DQ30+DT30+DW30+DZ30+EC30+EF30+EI30+EL30+EO30+ER30+EU30)/25</f>
        <v>65.333333333333343</v>
      </c>
      <c r="E46">
        <f>D46/100*15</f>
        <v>9.8000000000000007</v>
      </c>
    </row>
    <row r="47" spans="2:5" x14ac:dyDescent="0.25">
      <c r="B47" t="s">
        <v>767</v>
      </c>
      <c r="C47" t="s">
        <v>785</v>
      </c>
      <c r="D47" s="53">
        <f>(CB30+CE30+CH30+CK30+CN30+CQ30+CT30+CW30+CZ30+DC30+DF30+DI30+DL30+DO30+DR30+DU30+DX30+EA30+ED30+EG30+EJ30+EM30+EP30+ES30+EV30)/25</f>
        <v>4.0000000000000009</v>
      </c>
      <c r="E47">
        <f>D47/100*15</f>
        <v>0.60000000000000009</v>
      </c>
    </row>
    <row r="48" spans="2:5" x14ac:dyDescent="0.25">
      <c r="D48" s="52">
        <f>SUM(D45:D47)</f>
        <v>100.00000000000001</v>
      </c>
      <c r="E48" s="52">
        <f>SUM(E45:E47)</f>
        <v>15.000000000000002</v>
      </c>
    </row>
    <row r="49" spans="2:5" x14ac:dyDescent="0.25">
      <c r="B49" t="s">
        <v>764</v>
      </c>
      <c r="C49" t="s">
        <v>786</v>
      </c>
      <c r="D49" s="53">
        <f>(EW30+EZ30+FC30+FF30+FI30)/5</f>
        <v>30.666666666666668</v>
      </c>
      <c r="E49">
        <f>D49/100*15</f>
        <v>4.6000000000000005</v>
      </c>
    </row>
    <row r="50" spans="2:5" x14ac:dyDescent="0.25">
      <c r="B50" t="s">
        <v>766</v>
      </c>
      <c r="C50" t="s">
        <v>786</v>
      </c>
      <c r="D50" s="53">
        <f>(EX30+FA30+FD30+FG30+FJ30)/5</f>
        <v>69.333333333333343</v>
      </c>
      <c r="E50">
        <f>D50/100*15</f>
        <v>10.400000000000002</v>
      </c>
    </row>
    <row r="51" spans="2:5" x14ac:dyDescent="0.25">
      <c r="B51" t="s">
        <v>767</v>
      </c>
      <c r="C51" t="s">
        <v>786</v>
      </c>
      <c r="D51" s="53">
        <f>(EY30+FB30+FE30+FH30+FK30)/5</f>
        <v>0</v>
      </c>
      <c r="E51">
        <f>D51/100*15</f>
        <v>0</v>
      </c>
    </row>
    <row r="52" spans="2:5" x14ac:dyDescent="0.25">
      <c r="D52" s="52">
        <f>SUM(D49:D51)</f>
        <v>100.00000000000001</v>
      </c>
      <c r="E52" s="52">
        <f>SUM(E49:E51)</f>
        <v>15.000000000000004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30:B3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29:B2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abSelected="1" topLeftCell="A29" workbookViewId="0">
      <selection activeCell="DP22" sqref="DP22:DP3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03" t="s">
        <v>0</v>
      </c>
      <c r="B4" s="103" t="s">
        <v>170</v>
      </c>
      <c r="C4" s="127" t="s">
        <v>382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76" t="s">
        <v>321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 t="s">
        <v>881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28" t="s">
        <v>329</v>
      </c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05" t="s">
        <v>383</v>
      </c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</row>
    <row r="5" spans="1:200" ht="13.5" customHeight="1" x14ac:dyDescent="0.25">
      <c r="A5" s="103"/>
      <c r="B5" s="103"/>
      <c r="C5" s="106" t="s">
        <v>320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 t="s">
        <v>322</v>
      </c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80" t="s">
        <v>323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379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106" t="s">
        <v>380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 t="s">
        <v>330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10" t="s">
        <v>325</v>
      </c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 t="s">
        <v>331</v>
      </c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29" t="s">
        <v>332</v>
      </c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10" t="s">
        <v>43</v>
      </c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80" t="s">
        <v>327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00" ht="15.75" hidden="1" x14ac:dyDescent="0.25">
      <c r="A6" s="103"/>
      <c r="B6" s="103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03"/>
      <c r="B7" s="103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03"/>
      <c r="B8" s="10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03"/>
      <c r="B9" s="103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03"/>
      <c r="B10" s="103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3"/>
      <c r="B11" s="103"/>
      <c r="C11" s="106" t="s">
        <v>87</v>
      </c>
      <c r="D11" s="106" t="s">
        <v>2</v>
      </c>
      <c r="E11" s="106" t="s">
        <v>3</v>
      </c>
      <c r="F11" s="106" t="s">
        <v>88</v>
      </c>
      <c r="G11" s="106" t="s">
        <v>6</v>
      </c>
      <c r="H11" s="106" t="s">
        <v>7</v>
      </c>
      <c r="I11" s="106" t="s">
        <v>116</v>
      </c>
      <c r="J11" s="106" t="s">
        <v>6</v>
      </c>
      <c r="K11" s="106" t="s">
        <v>7</v>
      </c>
      <c r="L11" s="106" t="s">
        <v>89</v>
      </c>
      <c r="M11" s="106" t="s">
        <v>1</v>
      </c>
      <c r="N11" s="106" t="s">
        <v>2</v>
      </c>
      <c r="O11" s="106" t="s">
        <v>90</v>
      </c>
      <c r="P11" s="106"/>
      <c r="Q11" s="106"/>
      <c r="R11" s="106" t="s">
        <v>91</v>
      </c>
      <c r="S11" s="106"/>
      <c r="T11" s="106"/>
      <c r="U11" s="106" t="s">
        <v>92</v>
      </c>
      <c r="V11" s="106"/>
      <c r="W11" s="106"/>
      <c r="X11" s="106" t="s">
        <v>93</v>
      </c>
      <c r="Y11" s="106"/>
      <c r="Z11" s="106"/>
      <c r="AA11" s="80" t="s">
        <v>1097</v>
      </c>
      <c r="AB11" s="80"/>
      <c r="AC11" s="80"/>
      <c r="AD11" s="80" t="s">
        <v>94</v>
      </c>
      <c r="AE11" s="80"/>
      <c r="AF11" s="80"/>
      <c r="AG11" s="106" t="s">
        <v>95</v>
      </c>
      <c r="AH11" s="106"/>
      <c r="AI11" s="106"/>
      <c r="AJ11" s="80" t="s">
        <v>96</v>
      </c>
      <c r="AK11" s="80"/>
      <c r="AL11" s="80"/>
      <c r="AM11" s="106" t="s">
        <v>97</v>
      </c>
      <c r="AN11" s="106"/>
      <c r="AO11" s="106"/>
      <c r="AP11" s="106" t="s">
        <v>98</v>
      </c>
      <c r="AQ11" s="106"/>
      <c r="AR11" s="106"/>
      <c r="AS11" s="106" t="s">
        <v>99</v>
      </c>
      <c r="AT11" s="106"/>
      <c r="AU11" s="106"/>
      <c r="AV11" s="80" t="s">
        <v>100</v>
      </c>
      <c r="AW11" s="80"/>
      <c r="AX11" s="80"/>
      <c r="AY11" s="80" t="s">
        <v>101</v>
      </c>
      <c r="AZ11" s="80"/>
      <c r="BA11" s="80"/>
      <c r="BB11" s="80" t="s">
        <v>102</v>
      </c>
      <c r="BC11" s="80"/>
      <c r="BD11" s="80"/>
      <c r="BE11" s="80" t="s">
        <v>117</v>
      </c>
      <c r="BF11" s="80"/>
      <c r="BG11" s="80"/>
      <c r="BH11" s="80" t="s">
        <v>1121</v>
      </c>
      <c r="BI11" s="80"/>
      <c r="BJ11" s="80"/>
      <c r="BK11" s="80" t="s">
        <v>103</v>
      </c>
      <c r="BL11" s="80"/>
      <c r="BM11" s="80"/>
      <c r="BN11" s="80" t="s">
        <v>104</v>
      </c>
      <c r="BO11" s="80"/>
      <c r="BP11" s="80"/>
      <c r="BQ11" s="80" t="s">
        <v>105</v>
      </c>
      <c r="BR11" s="80"/>
      <c r="BS11" s="80"/>
      <c r="BT11" s="80" t="s">
        <v>106</v>
      </c>
      <c r="BU11" s="80"/>
      <c r="BV11" s="80"/>
      <c r="BW11" s="80" t="s">
        <v>407</v>
      </c>
      <c r="BX11" s="80"/>
      <c r="BY11" s="80"/>
      <c r="BZ11" s="80" t="s">
        <v>408</v>
      </c>
      <c r="CA11" s="80"/>
      <c r="CB11" s="80"/>
      <c r="CC11" s="80" t="s">
        <v>409</v>
      </c>
      <c r="CD11" s="80"/>
      <c r="CE11" s="80"/>
      <c r="CF11" s="80" t="s">
        <v>410</v>
      </c>
      <c r="CG11" s="80"/>
      <c r="CH11" s="80"/>
      <c r="CI11" s="80" t="s">
        <v>411</v>
      </c>
      <c r="CJ11" s="80"/>
      <c r="CK11" s="80"/>
      <c r="CL11" s="80" t="s">
        <v>412</v>
      </c>
      <c r="CM11" s="80"/>
      <c r="CN11" s="80"/>
      <c r="CO11" s="77" t="s">
        <v>107</v>
      </c>
      <c r="CP11" s="78"/>
      <c r="CQ11" s="79"/>
      <c r="CR11" s="80" t="s">
        <v>108</v>
      </c>
      <c r="CS11" s="80"/>
      <c r="CT11" s="80"/>
      <c r="CU11" s="80" t="s">
        <v>118</v>
      </c>
      <c r="CV11" s="80"/>
      <c r="CW11" s="80"/>
      <c r="CX11" s="80" t="s">
        <v>109</v>
      </c>
      <c r="CY11" s="80"/>
      <c r="CZ11" s="80"/>
      <c r="DA11" s="80" t="s">
        <v>110</v>
      </c>
      <c r="DB11" s="80"/>
      <c r="DC11" s="80"/>
      <c r="DD11" s="80" t="s">
        <v>111</v>
      </c>
      <c r="DE11" s="80"/>
      <c r="DF11" s="80"/>
      <c r="DG11" s="80" t="s">
        <v>112</v>
      </c>
      <c r="DH11" s="80"/>
      <c r="DI11" s="80"/>
      <c r="DJ11" s="80" t="s">
        <v>113</v>
      </c>
      <c r="DK11" s="80"/>
      <c r="DL11" s="80"/>
      <c r="DM11" s="80" t="s">
        <v>114</v>
      </c>
      <c r="DN11" s="80"/>
      <c r="DO11" s="80"/>
      <c r="DP11" s="80" t="s">
        <v>115</v>
      </c>
      <c r="DQ11" s="80"/>
      <c r="DR11" s="80"/>
      <c r="DS11" s="80" t="s">
        <v>119</v>
      </c>
      <c r="DT11" s="80"/>
      <c r="DU11" s="80"/>
      <c r="DV11" s="80" t="s">
        <v>120</v>
      </c>
      <c r="DW11" s="80"/>
      <c r="DX11" s="80"/>
      <c r="DY11" s="80" t="s">
        <v>121</v>
      </c>
      <c r="DZ11" s="80"/>
      <c r="EA11" s="80"/>
      <c r="EB11" s="80" t="s">
        <v>390</v>
      </c>
      <c r="EC11" s="80"/>
      <c r="ED11" s="80"/>
      <c r="EE11" s="80" t="s">
        <v>391</v>
      </c>
      <c r="EF11" s="80"/>
      <c r="EG11" s="80"/>
      <c r="EH11" s="80" t="s">
        <v>392</v>
      </c>
      <c r="EI11" s="80"/>
      <c r="EJ11" s="80"/>
      <c r="EK11" s="80" t="s">
        <v>393</v>
      </c>
      <c r="EL11" s="80"/>
      <c r="EM11" s="80"/>
      <c r="EN11" s="80" t="s">
        <v>394</v>
      </c>
      <c r="EO11" s="80"/>
      <c r="EP11" s="80"/>
      <c r="EQ11" s="80" t="s">
        <v>395</v>
      </c>
      <c r="ER11" s="80"/>
      <c r="ES11" s="80"/>
      <c r="ET11" s="80" t="s">
        <v>396</v>
      </c>
      <c r="EU11" s="80"/>
      <c r="EV11" s="80"/>
      <c r="EW11" s="80" t="s">
        <v>397</v>
      </c>
      <c r="EX11" s="80"/>
      <c r="EY11" s="80"/>
      <c r="EZ11" s="80" t="s">
        <v>398</v>
      </c>
      <c r="FA11" s="80"/>
      <c r="FB11" s="80"/>
      <c r="FC11" s="80" t="s">
        <v>399</v>
      </c>
      <c r="FD11" s="80"/>
      <c r="FE11" s="80"/>
      <c r="FF11" s="80" t="s">
        <v>400</v>
      </c>
      <c r="FG11" s="80"/>
      <c r="FH11" s="80"/>
      <c r="FI11" s="80" t="s">
        <v>401</v>
      </c>
      <c r="FJ11" s="80"/>
      <c r="FK11" s="80"/>
      <c r="FL11" s="80" t="s">
        <v>402</v>
      </c>
      <c r="FM11" s="80"/>
      <c r="FN11" s="80"/>
      <c r="FO11" s="80" t="s">
        <v>403</v>
      </c>
      <c r="FP11" s="80"/>
      <c r="FQ11" s="80"/>
      <c r="FR11" s="80" t="s">
        <v>404</v>
      </c>
      <c r="FS11" s="80"/>
      <c r="FT11" s="80"/>
      <c r="FU11" s="80" t="s">
        <v>405</v>
      </c>
      <c r="FV11" s="80"/>
      <c r="FW11" s="80"/>
      <c r="FX11" s="80" t="s">
        <v>406</v>
      </c>
      <c r="FY11" s="80"/>
      <c r="FZ11" s="80"/>
      <c r="GA11" s="80" t="s">
        <v>384</v>
      </c>
      <c r="GB11" s="80"/>
      <c r="GC11" s="80"/>
      <c r="GD11" s="80" t="s">
        <v>385</v>
      </c>
      <c r="GE11" s="80"/>
      <c r="GF11" s="80"/>
      <c r="GG11" s="80" t="s">
        <v>386</v>
      </c>
      <c r="GH11" s="80"/>
      <c r="GI11" s="80"/>
      <c r="GJ11" s="80" t="s">
        <v>387</v>
      </c>
      <c r="GK11" s="80"/>
      <c r="GL11" s="80"/>
      <c r="GM11" s="80" t="s">
        <v>388</v>
      </c>
      <c r="GN11" s="80"/>
      <c r="GO11" s="80"/>
      <c r="GP11" s="80" t="s">
        <v>389</v>
      </c>
      <c r="GQ11" s="80"/>
      <c r="GR11" s="80"/>
    </row>
    <row r="12" spans="1:200" ht="87" customHeight="1" x14ac:dyDescent="0.25">
      <c r="A12" s="103"/>
      <c r="B12" s="103"/>
      <c r="C12" s="91" t="s">
        <v>1071</v>
      </c>
      <c r="D12" s="91"/>
      <c r="E12" s="91"/>
      <c r="F12" s="91" t="s">
        <v>1073</v>
      </c>
      <c r="G12" s="91"/>
      <c r="H12" s="91"/>
      <c r="I12" s="91" t="s">
        <v>1076</v>
      </c>
      <c r="J12" s="91"/>
      <c r="K12" s="91"/>
      <c r="L12" s="91" t="s">
        <v>1080</v>
      </c>
      <c r="M12" s="91"/>
      <c r="N12" s="91"/>
      <c r="O12" s="91" t="s">
        <v>1084</v>
      </c>
      <c r="P12" s="91"/>
      <c r="Q12" s="91"/>
      <c r="R12" s="91" t="s">
        <v>1088</v>
      </c>
      <c r="S12" s="91"/>
      <c r="T12" s="91"/>
      <c r="U12" s="91" t="s">
        <v>1092</v>
      </c>
      <c r="V12" s="91"/>
      <c r="W12" s="91"/>
      <c r="X12" s="91" t="s">
        <v>1096</v>
      </c>
      <c r="Y12" s="91"/>
      <c r="Z12" s="91"/>
      <c r="AA12" s="91" t="s">
        <v>1098</v>
      </c>
      <c r="AB12" s="91"/>
      <c r="AC12" s="91"/>
      <c r="AD12" s="91" t="s">
        <v>537</v>
      </c>
      <c r="AE12" s="91"/>
      <c r="AF12" s="91"/>
      <c r="AG12" s="91" t="s">
        <v>1103</v>
      </c>
      <c r="AH12" s="91"/>
      <c r="AI12" s="91"/>
      <c r="AJ12" s="91" t="s">
        <v>1104</v>
      </c>
      <c r="AK12" s="91"/>
      <c r="AL12" s="91"/>
      <c r="AM12" s="96" t="s">
        <v>1105</v>
      </c>
      <c r="AN12" s="96"/>
      <c r="AO12" s="96"/>
      <c r="AP12" s="96" t="s">
        <v>1106</v>
      </c>
      <c r="AQ12" s="96"/>
      <c r="AR12" s="96"/>
      <c r="AS12" s="96" t="s">
        <v>1107</v>
      </c>
      <c r="AT12" s="96"/>
      <c r="AU12" s="96"/>
      <c r="AV12" s="96" t="s">
        <v>1111</v>
      </c>
      <c r="AW12" s="96"/>
      <c r="AX12" s="96"/>
      <c r="AY12" s="96" t="s">
        <v>1115</v>
      </c>
      <c r="AZ12" s="96"/>
      <c r="BA12" s="96"/>
      <c r="BB12" s="96" t="s">
        <v>1118</v>
      </c>
      <c r="BC12" s="96"/>
      <c r="BD12" s="96"/>
      <c r="BE12" s="96" t="s">
        <v>1119</v>
      </c>
      <c r="BF12" s="96"/>
      <c r="BG12" s="96"/>
      <c r="BH12" s="96" t="s">
        <v>1122</v>
      </c>
      <c r="BI12" s="96"/>
      <c r="BJ12" s="96"/>
      <c r="BK12" s="96" t="s">
        <v>1123</v>
      </c>
      <c r="BL12" s="96"/>
      <c r="BM12" s="96"/>
      <c r="BN12" s="96" t="s">
        <v>1124</v>
      </c>
      <c r="BO12" s="96"/>
      <c r="BP12" s="96"/>
      <c r="BQ12" s="96" t="s">
        <v>559</v>
      </c>
      <c r="BR12" s="96"/>
      <c r="BS12" s="96"/>
      <c r="BT12" s="96" t="s">
        <v>562</v>
      </c>
      <c r="BU12" s="96"/>
      <c r="BV12" s="96"/>
      <c r="BW12" s="91" t="s">
        <v>1125</v>
      </c>
      <c r="BX12" s="91"/>
      <c r="BY12" s="91"/>
      <c r="BZ12" s="91" t="s">
        <v>1126</v>
      </c>
      <c r="CA12" s="91"/>
      <c r="CB12" s="91"/>
      <c r="CC12" s="91" t="s">
        <v>1127</v>
      </c>
      <c r="CD12" s="91"/>
      <c r="CE12" s="91"/>
      <c r="CF12" s="91" t="s">
        <v>1131</v>
      </c>
      <c r="CG12" s="91"/>
      <c r="CH12" s="91"/>
      <c r="CI12" s="91" t="s">
        <v>1135</v>
      </c>
      <c r="CJ12" s="91"/>
      <c r="CK12" s="91"/>
      <c r="CL12" s="91" t="s">
        <v>573</v>
      </c>
      <c r="CM12" s="91"/>
      <c r="CN12" s="91"/>
      <c r="CO12" s="96" t="s">
        <v>1137</v>
      </c>
      <c r="CP12" s="96"/>
      <c r="CQ12" s="96"/>
      <c r="CR12" s="96" t="s">
        <v>1141</v>
      </c>
      <c r="CS12" s="96"/>
      <c r="CT12" s="96"/>
      <c r="CU12" s="96" t="s">
        <v>1144</v>
      </c>
      <c r="CV12" s="96"/>
      <c r="CW12" s="96"/>
      <c r="CX12" s="96" t="s">
        <v>1148</v>
      </c>
      <c r="CY12" s="96"/>
      <c r="CZ12" s="96"/>
      <c r="DA12" s="96" t="s">
        <v>581</v>
      </c>
      <c r="DB12" s="96"/>
      <c r="DC12" s="96"/>
      <c r="DD12" s="91" t="s">
        <v>1149</v>
      </c>
      <c r="DE12" s="91"/>
      <c r="DF12" s="91"/>
      <c r="DG12" s="91" t="s">
        <v>1153</v>
      </c>
      <c r="DH12" s="91"/>
      <c r="DI12" s="91"/>
      <c r="DJ12" s="91" t="s">
        <v>1157</v>
      </c>
      <c r="DK12" s="91"/>
      <c r="DL12" s="91"/>
      <c r="DM12" s="96" t="s">
        <v>1159</v>
      </c>
      <c r="DN12" s="96"/>
      <c r="DO12" s="96"/>
      <c r="DP12" s="91" t="s">
        <v>1160</v>
      </c>
      <c r="DQ12" s="91"/>
      <c r="DR12" s="91"/>
      <c r="DS12" s="91" t="s">
        <v>589</v>
      </c>
      <c r="DT12" s="91"/>
      <c r="DU12" s="91"/>
      <c r="DV12" s="91" t="s">
        <v>591</v>
      </c>
      <c r="DW12" s="91"/>
      <c r="DX12" s="91"/>
      <c r="DY12" s="96" t="s">
        <v>1165</v>
      </c>
      <c r="DZ12" s="96"/>
      <c r="EA12" s="96"/>
      <c r="EB12" s="96" t="s">
        <v>1168</v>
      </c>
      <c r="EC12" s="96"/>
      <c r="ED12" s="96"/>
      <c r="EE12" s="96" t="s">
        <v>1169</v>
      </c>
      <c r="EF12" s="96"/>
      <c r="EG12" s="96"/>
      <c r="EH12" s="96" t="s">
        <v>1173</v>
      </c>
      <c r="EI12" s="96"/>
      <c r="EJ12" s="96"/>
      <c r="EK12" s="96" t="s">
        <v>1177</v>
      </c>
      <c r="EL12" s="96"/>
      <c r="EM12" s="96"/>
      <c r="EN12" s="96" t="s">
        <v>597</v>
      </c>
      <c r="EO12" s="96"/>
      <c r="EP12" s="96"/>
      <c r="EQ12" s="91" t="s">
        <v>1179</v>
      </c>
      <c r="ER12" s="91"/>
      <c r="ES12" s="91"/>
      <c r="ET12" s="91" t="s">
        <v>604</v>
      </c>
      <c r="EU12" s="91"/>
      <c r="EV12" s="91"/>
      <c r="EW12" s="91" t="s">
        <v>1186</v>
      </c>
      <c r="EX12" s="91"/>
      <c r="EY12" s="91"/>
      <c r="EZ12" s="91" t="s">
        <v>600</v>
      </c>
      <c r="FA12" s="91"/>
      <c r="FB12" s="91"/>
      <c r="FC12" s="91" t="s">
        <v>601</v>
      </c>
      <c r="FD12" s="91"/>
      <c r="FE12" s="91"/>
      <c r="FF12" s="91" t="s">
        <v>1193</v>
      </c>
      <c r="FG12" s="91"/>
      <c r="FH12" s="91"/>
      <c r="FI12" s="96" t="s">
        <v>1197</v>
      </c>
      <c r="FJ12" s="96"/>
      <c r="FK12" s="96"/>
      <c r="FL12" s="96" t="s">
        <v>1201</v>
      </c>
      <c r="FM12" s="96"/>
      <c r="FN12" s="96"/>
      <c r="FO12" s="96" t="s">
        <v>1205</v>
      </c>
      <c r="FP12" s="96"/>
      <c r="FQ12" s="96"/>
      <c r="FR12" s="96" t="s">
        <v>606</v>
      </c>
      <c r="FS12" s="96"/>
      <c r="FT12" s="96"/>
      <c r="FU12" s="96" t="s">
        <v>1212</v>
      </c>
      <c r="FV12" s="96"/>
      <c r="FW12" s="96"/>
      <c r="FX12" s="96" t="s">
        <v>1215</v>
      </c>
      <c r="FY12" s="96"/>
      <c r="FZ12" s="96"/>
      <c r="GA12" s="91" t="s">
        <v>1219</v>
      </c>
      <c r="GB12" s="91"/>
      <c r="GC12" s="91"/>
      <c r="GD12" s="91" t="s">
        <v>1220</v>
      </c>
      <c r="GE12" s="91"/>
      <c r="GF12" s="91"/>
      <c r="GG12" s="91" t="s">
        <v>1224</v>
      </c>
      <c r="GH12" s="91"/>
      <c r="GI12" s="91"/>
      <c r="GJ12" s="91" t="s">
        <v>1228</v>
      </c>
      <c r="GK12" s="91"/>
      <c r="GL12" s="91"/>
      <c r="GM12" s="91" t="s">
        <v>1232</v>
      </c>
      <c r="GN12" s="91"/>
      <c r="GO12" s="91"/>
      <c r="GP12" s="91" t="s">
        <v>1236</v>
      </c>
      <c r="GQ12" s="91"/>
      <c r="GR12" s="91"/>
    </row>
    <row r="13" spans="1:200" ht="156" x14ac:dyDescent="0.25">
      <c r="A13" s="103"/>
      <c r="B13" s="103"/>
      <c r="C13" s="29" t="s">
        <v>806</v>
      </c>
      <c r="D13" s="29" t="s">
        <v>861</v>
      </c>
      <c r="E13" s="29" t="s">
        <v>1072</v>
      </c>
      <c r="F13" s="29" t="s">
        <v>1074</v>
      </c>
      <c r="G13" s="29" t="s">
        <v>532</v>
      </c>
      <c r="H13" s="29" t="s">
        <v>1075</v>
      </c>
      <c r="I13" s="29" t="s">
        <v>1077</v>
      </c>
      <c r="J13" s="29" t="s">
        <v>1078</v>
      </c>
      <c r="K13" s="29" t="s">
        <v>1079</v>
      </c>
      <c r="L13" s="29" t="s">
        <v>1081</v>
      </c>
      <c r="M13" s="29" t="s">
        <v>1082</v>
      </c>
      <c r="N13" s="29" t="s">
        <v>1083</v>
      </c>
      <c r="O13" s="29" t="s">
        <v>1085</v>
      </c>
      <c r="P13" s="29" t="s">
        <v>1086</v>
      </c>
      <c r="Q13" s="29" t="s">
        <v>1087</v>
      </c>
      <c r="R13" s="29" t="s">
        <v>1089</v>
      </c>
      <c r="S13" s="29" t="s">
        <v>1090</v>
      </c>
      <c r="T13" s="29" t="s">
        <v>1091</v>
      </c>
      <c r="U13" s="29" t="s">
        <v>1093</v>
      </c>
      <c r="V13" s="29" t="s">
        <v>1094</v>
      </c>
      <c r="W13" s="29" t="s">
        <v>1095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1099</v>
      </c>
      <c r="AC13" s="29" t="s">
        <v>536</v>
      </c>
      <c r="AD13" s="29" t="s">
        <v>1100</v>
      </c>
      <c r="AE13" s="29" t="s">
        <v>1101</v>
      </c>
      <c r="AF13" s="29" t="s">
        <v>1102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1108</v>
      </c>
      <c r="AT13" s="29" t="s">
        <v>1109</v>
      </c>
      <c r="AU13" s="29" t="s">
        <v>1110</v>
      </c>
      <c r="AV13" s="29" t="s">
        <v>1112</v>
      </c>
      <c r="AW13" s="29" t="s">
        <v>1113</v>
      </c>
      <c r="AX13" s="29" t="s">
        <v>1114</v>
      </c>
      <c r="AY13" s="29" t="s">
        <v>1116</v>
      </c>
      <c r="AZ13" s="29" t="s">
        <v>1117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1120</v>
      </c>
      <c r="BH13" s="30" t="s">
        <v>556</v>
      </c>
      <c r="BI13" s="30" t="s">
        <v>557</v>
      </c>
      <c r="BJ13" s="30" t="s">
        <v>558</v>
      </c>
      <c r="BK13" s="46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1128</v>
      </c>
      <c r="CD13" s="30" t="s">
        <v>1129</v>
      </c>
      <c r="CE13" s="30" t="s">
        <v>1130</v>
      </c>
      <c r="CF13" s="29" t="s">
        <v>1132</v>
      </c>
      <c r="CG13" s="29" t="s">
        <v>1133</v>
      </c>
      <c r="CH13" s="29" t="s">
        <v>1134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1136</v>
      </c>
      <c r="CO13" s="30" t="s">
        <v>1138</v>
      </c>
      <c r="CP13" s="30" t="s">
        <v>1139</v>
      </c>
      <c r="CQ13" s="30" t="s">
        <v>1140</v>
      </c>
      <c r="CR13" s="30" t="s">
        <v>1142</v>
      </c>
      <c r="CS13" s="30" t="s">
        <v>1143</v>
      </c>
      <c r="CT13" s="30" t="s">
        <v>274</v>
      </c>
      <c r="CU13" s="30" t="s">
        <v>1145</v>
      </c>
      <c r="CV13" s="30" t="s">
        <v>1146</v>
      </c>
      <c r="CW13" s="30" t="s">
        <v>1147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1150</v>
      </c>
      <c r="DE13" s="30" t="s">
        <v>1151</v>
      </c>
      <c r="DF13" s="30" t="s">
        <v>1152</v>
      </c>
      <c r="DG13" s="29" t="s">
        <v>1154</v>
      </c>
      <c r="DH13" s="29" t="s">
        <v>1155</v>
      </c>
      <c r="DI13" s="29" t="s">
        <v>1156</v>
      </c>
      <c r="DJ13" s="29" t="s">
        <v>584</v>
      </c>
      <c r="DK13" s="29" t="s">
        <v>585</v>
      </c>
      <c r="DL13" s="29" t="s">
        <v>1158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1161</v>
      </c>
      <c r="DT13" s="29" t="s">
        <v>1162</v>
      </c>
      <c r="DU13" s="29" t="s">
        <v>590</v>
      </c>
      <c r="DV13" s="29" t="s">
        <v>591</v>
      </c>
      <c r="DW13" s="29" t="s">
        <v>1163</v>
      </c>
      <c r="DX13" s="29" t="s">
        <v>1164</v>
      </c>
      <c r="DY13" s="29" t="s">
        <v>1165</v>
      </c>
      <c r="DZ13" s="29" t="s">
        <v>1166</v>
      </c>
      <c r="EA13" s="29" t="s">
        <v>1167</v>
      </c>
      <c r="EB13" s="29" t="s">
        <v>592</v>
      </c>
      <c r="EC13" s="29" t="s">
        <v>593</v>
      </c>
      <c r="ED13" s="29" t="s">
        <v>594</v>
      </c>
      <c r="EE13" s="29" t="s">
        <v>1170</v>
      </c>
      <c r="EF13" s="29" t="s">
        <v>1171</v>
      </c>
      <c r="EG13" s="29" t="s">
        <v>1172</v>
      </c>
      <c r="EH13" s="29" t="s">
        <v>1174</v>
      </c>
      <c r="EI13" s="29" t="s">
        <v>1175</v>
      </c>
      <c r="EJ13" s="29" t="s">
        <v>1176</v>
      </c>
      <c r="EK13" s="29" t="s">
        <v>595</v>
      </c>
      <c r="EL13" s="29" t="s">
        <v>1178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1180</v>
      </c>
      <c r="ER13" s="29" t="s">
        <v>1181</v>
      </c>
      <c r="ES13" s="29" t="s">
        <v>1182</v>
      </c>
      <c r="ET13" s="29" t="s">
        <v>1183</v>
      </c>
      <c r="EU13" s="29" t="s">
        <v>1184</v>
      </c>
      <c r="EV13" s="29" t="s">
        <v>1185</v>
      </c>
      <c r="EW13" s="29" t="s">
        <v>1186</v>
      </c>
      <c r="EX13" s="29" t="s">
        <v>1187</v>
      </c>
      <c r="EY13" s="29" t="s">
        <v>1188</v>
      </c>
      <c r="EZ13" s="29" t="s">
        <v>1189</v>
      </c>
      <c r="FA13" s="29" t="s">
        <v>1190</v>
      </c>
      <c r="FB13" s="29" t="s">
        <v>1191</v>
      </c>
      <c r="FC13" s="29" t="s">
        <v>602</v>
      </c>
      <c r="FD13" s="29" t="s">
        <v>603</v>
      </c>
      <c r="FE13" s="29" t="s">
        <v>1192</v>
      </c>
      <c r="FF13" s="29" t="s">
        <v>1194</v>
      </c>
      <c r="FG13" s="29" t="s">
        <v>1195</v>
      </c>
      <c r="FH13" s="29" t="s">
        <v>1196</v>
      </c>
      <c r="FI13" s="30" t="s">
        <v>1198</v>
      </c>
      <c r="FJ13" s="30" t="s">
        <v>1199</v>
      </c>
      <c r="FK13" s="30" t="s">
        <v>1200</v>
      </c>
      <c r="FL13" s="30" t="s">
        <v>1202</v>
      </c>
      <c r="FM13" s="30" t="s">
        <v>1203</v>
      </c>
      <c r="FN13" s="30" t="s">
        <v>1204</v>
      </c>
      <c r="FO13" s="30" t="s">
        <v>1206</v>
      </c>
      <c r="FP13" s="30" t="s">
        <v>1207</v>
      </c>
      <c r="FQ13" s="30" t="s">
        <v>1208</v>
      </c>
      <c r="FR13" s="30" t="s">
        <v>1209</v>
      </c>
      <c r="FS13" s="30" t="s">
        <v>1210</v>
      </c>
      <c r="FT13" s="30" t="s">
        <v>1211</v>
      </c>
      <c r="FU13" s="30" t="s">
        <v>489</v>
      </c>
      <c r="FV13" s="30" t="s">
        <v>1213</v>
      </c>
      <c r="FW13" s="30" t="s">
        <v>1214</v>
      </c>
      <c r="FX13" s="30" t="s">
        <v>1216</v>
      </c>
      <c r="FY13" s="30" t="s">
        <v>1217</v>
      </c>
      <c r="FZ13" s="30" t="s">
        <v>1218</v>
      </c>
      <c r="GA13" s="29" t="s">
        <v>607</v>
      </c>
      <c r="GB13" s="29" t="s">
        <v>608</v>
      </c>
      <c r="GC13" s="29" t="s">
        <v>609</v>
      </c>
      <c r="GD13" s="29" t="s">
        <v>1221</v>
      </c>
      <c r="GE13" s="29" t="s">
        <v>1222</v>
      </c>
      <c r="GF13" s="29" t="s">
        <v>1223</v>
      </c>
      <c r="GG13" s="29" t="s">
        <v>1225</v>
      </c>
      <c r="GH13" s="29" t="s">
        <v>1226</v>
      </c>
      <c r="GI13" s="29" t="s">
        <v>1227</v>
      </c>
      <c r="GJ13" s="29" t="s">
        <v>1229</v>
      </c>
      <c r="GK13" s="29" t="s">
        <v>1230</v>
      </c>
      <c r="GL13" s="29" t="s">
        <v>1231</v>
      </c>
      <c r="GM13" s="29" t="s">
        <v>1233</v>
      </c>
      <c r="GN13" s="29" t="s">
        <v>1234</v>
      </c>
      <c r="GO13" s="29" t="s">
        <v>1235</v>
      </c>
      <c r="GP13" s="29" t="s">
        <v>1237</v>
      </c>
      <c r="GQ13" s="29" t="s">
        <v>1238</v>
      </c>
      <c r="GR13" s="29" t="s">
        <v>1239</v>
      </c>
    </row>
    <row r="14" spans="1:200" ht="15.75" x14ac:dyDescent="0.25">
      <c r="A14" s="43">
        <v>1</v>
      </c>
      <c r="B14" s="13" t="s">
        <v>1415</v>
      </c>
      <c r="C14" s="5"/>
      <c r="D14" s="5"/>
      <c r="E14" s="5">
        <v>1</v>
      </c>
      <c r="F14" s="13"/>
      <c r="G14" s="13"/>
      <c r="H14" s="13">
        <v>1</v>
      </c>
      <c r="I14" s="13"/>
      <c r="J14" s="13">
        <v>1</v>
      </c>
      <c r="K14" s="13"/>
      <c r="L14" s="13">
        <v>1</v>
      </c>
      <c r="M14" s="13"/>
      <c r="N14" s="13"/>
      <c r="O14" s="13">
        <v>1</v>
      </c>
      <c r="P14" s="13"/>
      <c r="Q14" s="13"/>
      <c r="R14" s="13"/>
      <c r="S14" s="13"/>
      <c r="T14" s="13">
        <v>1</v>
      </c>
      <c r="U14" s="13"/>
      <c r="V14" s="13">
        <v>1</v>
      </c>
      <c r="W14" s="13"/>
      <c r="X14" s="13"/>
      <c r="Y14" s="13">
        <v>1</v>
      </c>
      <c r="Z14" s="13"/>
      <c r="AA14" s="17"/>
      <c r="AB14" s="17">
        <v>1</v>
      </c>
      <c r="AC14" s="17"/>
      <c r="AD14" s="17">
        <v>1</v>
      </c>
      <c r="AE14" s="17"/>
      <c r="AF14" s="17"/>
      <c r="AG14" s="17"/>
      <c r="AH14" s="17"/>
      <c r="AI14" s="17">
        <v>1</v>
      </c>
      <c r="AJ14" s="17"/>
      <c r="AK14" s="17">
        <v>1</v>
      </c>
      <c r="AL14" s="17"/>
      <c r="AM14" s="17">
        <v>1</v>
      </c>
      <c r="AN14" s="17"/>
      <c r="AO14" s="17"/>
      <c r="AP14" s="17">
        <v>1</v>
      </c>
      <c r="AQ14" s="17"/>
      <c r="AR14" s="17"/>
      <c r="AS14" s="17"/>
      <c r="AT14" s="17">
        <v>1</v>
      </c>
      <c r="AU14" s="22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3"/>
      <c r="BF14" s="13">
        <v>1</v>
      </c>
      <c r="BG14" s="13"/>
      <c r="BH14" s="21">
        <v>1</v>
      </c>
      <c r="BI14" s="17"/>
      <c r="BJ14" s="17"/>
      <c r="BK14" s="17"/>
      <c r="BL14" s="17">
        <v>1</v>
      </c>
      <c r="BM14" s="17"/>
      <c r="BN14" s="17"/>
      <c r="BO14" s="17">
        <v>1</v>
      </c>
      <c r="BP14" s="17"/>
      <c r="BQ14" s="17">
        <v>1</v>
      </c>
      <c r="BR14" s="17"/>
      <c r="BS14" s="17"/>
      <c r="BT14" s="17">
        <v>1</v>
      </c>
      <c r="BU14" s="17"/>
      <c r="BV14" s="17"/>
      <c r="BW14" s="21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>
        <v>1</v>
      </c>
      <c r="CG14" s="17"/>
      <c r="CH14" s="17"/>
      <c r="CI14" s="17"/>
      <c r="CJ14" s="17">
        <v>1</v>
      </c>
      <c r="CK14" s="17"/>
      <c r="CL14" s="17">
        <v>1</v>
      </c>
      <c r="CM14" s="17"/>
      <c r="CN14" s="17"/>
      <c r="CO14" s="17"/>
      <c r="CP14" s="17">
        <v>1</v>
      </c>
      <c r="CQ14" s="17"/>
      <c r="CR14" s="17"/>
      <c r="CS14" s="17">
        <v>1</v>
      </c>
      <c r="CT14" s="17"/>
      <c r="CU14" s="17">
        <v>1</v>
      </c>
      <c r="CV14" s="17"/>
      <c r="CW14" s="17"/>
      <c r="CX14" s="17"/>
      <c r="CY14" s="17">
        <v>1</v>
      </c>
      <c r="CZ14" s="17"/>
      <c r="DA14" s="17">
        <v>1</v>
      </c>
      <c r="DB14" s="17"/>
      <c r="DC14" s="17"/>
      <c r="DD14" s="17"/>
      <c r="DE14" s="17">
        <v>1</v>
      </c>
      <c r="DF14" s="17"/>
      <c r="DG14" s="17">
        <v>1</v>
      </c>
      <c r="DH14" s="17"/>
      <c r="DI14" s="17"/>
      <c r="DJ14" s="17">
        <v>1</v>
      </c>
      <c r="DK14" s="17"/>
      <c r="DL14" s="17"/>
      <c r="DM14" s="17"/>
      <c r="DN14" s="17">
        <v>1</v>
      </c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/>
      <c r="EF14" s="17">
        <v>1</v>
      </c>
      <c r="EG14" s="17"/>
      <c r="EH14" s="17">
        <v>1</v>
      </c>
      <c r="EI14" s="17"/>
      <c r="EJ14" s="17"/>
      <c r="EK14" s="17"/>
      <c r="EL14" s="17">
        <v>1</v>
      </c>
      <c r="EM14" s="17"/>
      <c r="EN14" s="17"/>
      <c r="EO14" s="17">
        <v>1</v>
      </c>
      <c r="EP14" s="17"/>
      <c r="EQ14" s="17">
        <v>1</v>
      </c>
      <c r="ER14" s="17"/>
      <c r="ES14" s="17"/>
      <c r="ET14" s="17"/>
      <c r="EU14" s="17">
        <v>1</v>
      </c>
      <c r="EV14" s="17"/>
      <c r="EW14" s="17">
        <v>1</v>
      </c>
      <c r="EX14" s="17"/>
      <c r="EY14" s="17"/>
      <c r="EZ14" s="17"/>
      <c r="FA14" s="17">
        <v>1</v>
      </c>
      <c r="FB14" s="17"/>
      <c r="FC14" s="17">
        <v>1</v>
      </c>
      <c r="FD14" s="17"/>
      <c r="FE14" s="17"/>
      <c r="FF14" s="17"/>
      <c r="FG14" s="17">
        <v>1</v>
      </c>
      <c r="FH14" s="17"/>
      <c r="FI14" s="17">
        <v>1</v>
      </c>
      <c r="FJ14" s="17"/>
      <c r="FK14" s="17"/>
      <c r="FL14" s="17"/>
      <c r="FM14" s="17">
        <v>1</v>
      </c>
      <c r="FN14" s="17"/>
      <c r="FO14" s="17"/>
      <c r="FP14" s="17">
        <v>1</v>
      </c>
      <c r="FQ14" s="17"/>
      <c r="FR14" s="17">
        <v>1</v>
      </c>
      <c r="FS14" s="17"/>
      <c r="FT14" s="17"/>
      <c r="FU14" s="17"/>
      <c r="FV14" s="17">
        <v>1</v>
      </c>
      <c r="FW14" s="17"/>
      <c r="FX14" s="17">
        <v>1</v>
      </c>
      <c r="FY14" s="17"/>
      <c r="FZ14" s="17"/>
      <c r="GA14" s="17"/>
      <c r="GB14" s="17">
        <v>1</v>
      </c>
      <c r="GC14" s="17"/>
      <c r="GD14" s="17"/>
      <c r="GE14" s="17">
        <v>1</v>
      </c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</row>
    <row r="15" spans="1:200" ht="15.75" x14ac:dyDescent="0.25">
      <c r="A15" s="2">
        <v>2</v>
      </c>
      <c r="B15" s="1" t="s">
        <v>1429</v>
      </c>
      <c r="C15" s="9"/>
      <c r="D15" s="9"/>
      <c r="E15" s="9">
        <v>1</v>
      </c>
      <c r="F15" s="1"/>
      <c r="G15" s="1"/>
      <c r="H15" s="1">
        <v>1</v>
      </c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/>
      <c r="T15" s="1">
        <v>1</v>
      </c>
      <c r="U15" s="1"/>
      <c r="V15" s="1">
        <v>1</v>
      </c>
      <c r="W15" s="1"/>
      <c r="X15" s="1"/>
      <c r="Y15" s="1"/>
      <c r="Z15" s="1">
        <v>1</v>
      </c>
      <c r="AA15" s="4"/>
      <c r="AB15" s="4"/>
      <c r="AC15" s="4">
        <v>1</v>
      </c>
      <c r="AD15" s="4">
        <v>1</v>
      </c>
      <c r="AE15" s="4"/>
      <c r="AF15" s="4"/>
      <c r="AG15" s="4"/>
      <c r="AH15" s="4"/>
      <c r="AI15" s="4">
        <v>1</v>
      </c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18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17"/>
      <c r="BF15" s="17">
        <v>1</v>
      </c>
      <c r="BG15" s="17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20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</row>
    <row r="16" spans="1:200" ht="15.75" x14ac:dyDescent="0.25">
      <c r="A16" s="2">
        <v>3</v>
      </c>
      <c r="B16" s="1" t="s">
        <v>1430</v>
      </c>
      <c r="C16" s="9">
        <v>1</v>
      </c>
      <c r="D16" s="9"/>
      <c r="E16" s="9"/>
      <c r="F16" s="1"/>
      <c r="G16" s="1"/>
      <c r="H16" s="1">
        <v>1</v>
      </c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18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20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1" t="s">
        <v>1403</v>
      </c>
      <c r="C17" s="9"/>
      <c r="D17" s="9">
        <v>1</v>
      </c>
      <c r="E17" s="9"/>
      <c r="F17" s="1">
        <v>1</v>
      </c>
      <c r="G17" s="1"/>
      <c r="H17" s="1"/>
      <c r="I17" s="1"/>
      <c r="J17" s="1">
        <v>1</v>
      </c>
      <c r="K17" s="1"/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18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20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1431</v>
      </c>
      <c r="C18" s="9">
        <v>1</v>
      </c>
      <c r="D18" s="9"/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/>
      <c r="Y18" s="1"/>
      <c r="Z18" s="1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18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20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</row>
    <row r="19" spans="1:200" ht="15.75" x14ac:dyDescent="0.25">
      <c r="A19" s="2">
        <v>6</v>
      </c>
      <c r="B19" s="1" t="s">
        <v>1432</v>
      </c>
      <c r="C19" s="9"/>
      <c r="D19" s="9"/>
      <c r="E19" s="9">
        <v>1</v>
      </c>
      <c r="F19" s="1">
        <v>1</v>
      </c>
      <c r="G19" s="1"/>
      <c r="H19" s="1"/>
      <c r="I19" s="1"/>
      <c r="J19" s="1">
        <v>1</v>
      </c>
      <c r="K19" s="1"/>
      <c r="L19" s="1"/>
      <c r="M19" s="1"/>
      <c r="N19" s="1">
        <v>1</v>
      </c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4">
        <v>1</v>
      </c>
      <c r="AB19" s="4"/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18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20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1" t="s">
        <v>1433</v>
      </c>
      <c r="C20" s="9">
        <v>1</v>
      </c>
      <c r="D20" s="9"/>
      <c r="E20" s="9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>
        <v>1</v>
      </c>
      <c r="Y20" s="1"/>
      <c r="Z20" s="1"/>
      <c r="AA20" s="4">
        <v>1</v>
      </c>
      <c r="AB20" s="4"/>
      <c r="AC20" s="4"/>
      <c r="AD20" s="4">
        <v>1</v>
      </c>
      <c r="AE20" s="4"/>
      <c r="AF20" s="4"/>
      <c r="AG20" s="4"/>
      <c r="AH20" s="4"/>
      <c r="AI20" s="4">
        <v>1</v>
      </c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18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20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3">
        <v>8</v>
      </c>
      <c r="B21" s="4" t="s">
        <v>1434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18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20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25">
      <c r="A22" s="3">
        <v>9</v>
      </c>
      <c r="B22" s="4" t="s">
        <v>1435</v>
      </c>
      <c r="C22" s="3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/>
      <c r="AI22" s="4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18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20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</row>
    <row r="23" spans="1:200" x14ac:dyDescent="0.25">
      <c r="A23" s="3">
        <v>10</v>
      </c>
      <c r="B23" s="4" t="s">
        <v>1436</v>
      </c>
      <c r="C23" s="3"/>
      <c r="D23" s="3"/>
      <c r="E23" s="3">
        <v>1</v>
      </c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>
        <v>1</v>
      </c>
      <c r="AE23" s="4"/>
      <c r="AF23" s="4"/>
      <c r="AG23" s="4"/>
      <c r="AH23" s="4"/>
      <c r="AI23" s="4">
        <v>1</v>
      </c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18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20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00" x14ac:dyDescent="0.25">
      <c r="A24" s="3">
        <v>11</v>
      </c>
      <c r="B24" s="4" t="s">
        <v>1437</v>
      </c>
      <c r="C24" s="3">
        <v>1</v>
      </c>
      <c r="D24" s="3"/>
      <c r="E24" s="3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18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20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4" t="s">
        <v>1438</v>
      </c>
      <c r="C25" s="3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18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20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>
        <v>13</v>
      </c>
      <c r="B26" s="4" t="s">
        <v>1439</v>
      </c>
      <c r="C26" s="3">
        <v>1</v>
      </c>
      <c r="D26" s="3"/>
      <c r="E26" s="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18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20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x14ac:dyDescent="0.25">
      <c r="A27" s="3">
        <v>14</v>
      </c>
      <c r="B27" s="4" t="s">
        <v>1440</v>
      </c>
      <c r="C27" s="3">
        <v>1</v>
      </c>
      <c r="D27" s="3"/>
      <c r="E27" s="3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18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20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</row>
    <row r="28" spans="1:200" x14ac:dyDescent="0.25">
      <c r="A28" s="3">
        <v>15</v>
      </c>
      <c r="B28" s="4" t="s">
        <v>1441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18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20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>
        <v>1</v>
      </c>
      <c r="GQ28" s="4"/>
      <c r="GR28" s="4"/>
    </row>
    <row r="29" spans="1:200" x14ac:dyDescent="0.25">
      <c r="A29" s="3">
        <v>16</v>
      </c>
      <c r="B29" s="4" t="s">
        <v>1411</v>
      </c>
      <c r="C29" s="3">
        <v>1</v>
      </c>
      <c r="D29" s="3"/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18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20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x14ac:dyDescent="0.25">
      <c r="A30" s="3">
        <v>17</v>
      </c>
      <c r="B30" s="4" t="s">
        <v>1442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18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20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</row>
    <row r="31" spans="1:200" x14ac:dyDescent="0.25">
      <c r="A31" s="3">
        <v>18</v>
      </c>
      <c r="B31" s="4" t="s">
        <v>1443</v>
      </c>
      <c r="C31" s="3">
        <v>1</v>
      </c>
      <c r="D31" s="3"/>
      <c r="E31" s="3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18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20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</row>
    <row r="32" spans="1:200" x14ac:dyDescent="0.25">
      <c r="A32" s="3">
        <v>19</v>
      </c>
      <c r="B32" s="4" t="s">
        <v>1425</v>
      </c>
      <c r="C32" s="3">
        <v>1</v>
      </c>
      <c r="D32" s="3"/>
      <c r="E32" s="3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18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20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</row>
    <row r="33" spans="1:200" x14ac:dyDescent="0.25">
      <c r="A33" s="3">
        <v>20</v>
      </c>
      <c r="B33" s="4" t="s">
        <v>1444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4">
        <v>1</v>
      </c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18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20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</row>
    <row r="34" spans="1:200" x14ac:dyDescent="0.25">
      <c r="A34" s="3">
        <v>21</v>
      </c>
      <c r="B34" s="4" t="s">
        <v>1415</v>
      </c>
      <c r="C34" s="3">
        <v>1</v>
      </c>
      <c r="D34" s="3"/>
      <c r="E34" s="3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18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20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</row>
    <row r="35" spans="1:200" x14ac:dyDescent="0.25">
      <c r="A35" s="3">
        <v>22</v>
      </c>
      <c r="B35" s="4" t="s">
        <v>1445</v>
      </c>
      <c r="C35" s="3">
        <v>1</v>
      </c>
      <c r="D35" s="3"/>
      <c r="E35" s="3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18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20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00" x14ac:dyDescent="0.25">
      <c r="A36" s="3">
        <v>23</v>
      </c>
      <c r="B36" s="4" t="s">
        <v>1446</v>
      </c>
      <c r="C36" s="3">
        <v>1</v>
      </c>
      <c r="D36" s="3"/>
      <c r="E36" s="3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18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20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00" x14ac:dyDescent="0.25">
      <c r="A37" s="3">
        <v>24</v>
      </c>
      <c r="B37" s="4" t="s">
        <v>1447</v>
      </c>
      <c r="C37" s="3">
        <v>1</v>
      </c>
      <c r="D37" s="3"/>
      <c r="E37" s="3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18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20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4"/>
      <c r="FP37" s="4">
        <v>1</v>
      </c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00" x14ac:dyDescent="0.25">
      <c r="A38" s="3">
        <v>25</v>
      </c>
      <c r="B38" s="4" t="s">
        <v>1448</v>
      </c>
      <c r="C38" s="3">
        <v>1</v>
      </c>
      <c r="D38" s="3"/>
      <c r="E38" s="3"/>
      <c r="F38" s="4"/>
      <c r="G38" s="4">
        <v>1</v>
      </c>
      <c r="H38" s="4"/>
      <c r="I38" s="4"/>
      <c r="J38" s="4">
        <v>1</v>
      </c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/>
      <c r="AI38" s="4">
        <v>1</v>
      </c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18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20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>
        <v>1</v>
      </c>
      <c r="FY38" s="4"/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>
        <v>1</v>
      </c>
      <c r="GK38" s="4"/>
      <c r="GL38" s="4"/>
      <c r="GM38" s="4"/>
      <c r="GN38" s="4">
        <v>1</v>
      </c>
      <c r="GO38" s="4"/>
      <c r="GP38" s="4">
        <v>1</v>
      </c>
      <c r="GQ38" s="4"/>
      <c r="GR38" s="4"/>
    </row>
    <row r="39" spans="1:200" x14ac:dyDescent="0.25">
      <c r="A39" s="99" t="s">
        <v>171</v>
      </c>
      <c r="B39" s="100"/>
      <c r="C39" s="50">
        <f>SUM(C14:C38)</f>
        <v>17</v>
      </c>
      <c r="D39" s="50">
        <f t="shared" ref="D39:BO39" si="0">SUM(D14:D38)</f>
        <v>4</v>
      </c>
      <c r="E39" s="50">
        <f t="shared" si="0"/>
        <v>4</v>
      </c>
      <c r="F39" s="50">
        <f t="shared" si="0"/>
        <v>4</v>
      </c>
      <c r="G39" s="50">
        <f t="shared" si="0"/>
        <v>18</v>
      </c>
      <c r="H39" s="50">
        <f t="shared" si="0"/>
        <v>3</v>
      </c>
      <c r="I39" s="50">
        <f t="shared" si="0"/>
        <v>0</v>
      </c>
      <c r="J39" s="50">
        <f t="shared" si="0"/>
        <v>25</v>
      </c>
      <c r="K39" s="50">
        <f t="shared" si="0"/>
        <v>0</v>
      </c>
      <c r="L39" s="50">
        <f t="shared" si="0"/>
        <v>20</v>
      </c>
      <c r="M39" s="50">
        <f t="shared" si="0"/>
        <v>2</v>
      </c>
      <c r="N39" s="50">
        <f t="shared" si="0"/>
        <v>3</v>
      </c>
      <c r="O39" s="50">
        <f t="shared" si="0"/>
        <v>13</v>
      </c>
      <c r="P39" s="50">
        <f t="shared" si="0"/>
        <v>11</v>
      </c>
      <c r="Q39" s="50">
        <f t="shared" si="0"/>
        <v>1</v>
      </c>
      <c r="R39" s="50">
        <f t="shared" si="0"/>
        <v>18</v>
      </c>
      <c r="S39" s="50">
        <f t="shared" si="0"/>
        <v>3</v>
      </c>
      <c r="T39" s="50">
        <f t="shared" si="0"/>
        <v>4</v>
      </c>
      <c r="U39" s="50">
        <f t="shared" si="0"/>
        <v>5</v>
      </c>
      <c r="V39" s="50">
        <f t="shared" si="0"/>
        <v>19</v>
      </c>
      <c r="W39" s="50">
        <f t="shared" si="0"/>
        <v>1</v>
      </c>
      <c r="X39" s="50">
        <f t="shared" si="0"/>
        <v>15</v>
      </c>
      <c r="Y39" s="50">
        <f t="shared" si="0"/>
        <v>7</v>
      </c>
      <c r="Z39" s="50">
        <f t="shared" si="0"/>
        <v>3</v>
      </c>
      <c r="AA39" s="50">
        <f t="shared" si="0"/>
        <v>9</v>
      </c>
      <c r="AB39" s="50">
        <f t="shared" si="0"/>
        <v>14</v>
      </c>
      <c r="AC39" s="50">
        <f t="shared" si="0"/>
        <v>2</v>
      </c>
      <c r="AD39" s="50">
        <f t="shared" si="0"/>
        <v>13</v>
      </c>
      <c r="AE39" s="50">
        <f t="shared" si="0"/>
        <v>12</v>
      </c>
      <c r="AF39" s="50">
        <f t="shared" si="0"/>
        <v>0</v>
      </c>
      <c r="AG39" s="50">
        <f t="shared" si="0"/>
        <v>0</v>
      </c>
      <c r="AH39" s="50">
        <f t="shared" si="0"/>
        <v>10</v>
      </c>
      <c r="AI39" s="50">
        <f t="shared" si="0"/>
        <v>15</v>
      </c>
      <c r="AJ39" s="50">
        <f t="shared" si="0"/>
        <v>5</v>
      </c>
      <c r="AK39" s="50">
        <f t="shared" si="0"/>
        <v>20</v>
      </c>
      <c r="AL39" s="50">
        <f t="shared" si="0"/>
        <v>0</v>
      </c>
      <c r="AM39" s="50">
        <f t="shared" si="0"/>
        <v>19</v>
      </c>
      <c r="AN39" s="50">
        <f t="shared" si="0"/>
        <v>6</v>
      </c>
      <c r="AO39" s="50">
        <f t="shared" si="0"/>
        <v>0</v>
      </c>
      <c r="AP39" s="50">
        <f t="shared" si="0"/>
        <v>19</v>
      </c>
      <c r="AQ39" s="50">
        <f t="shared" si="0"/>
        <v>6</v>
      </c>
      <c r="AR39" s="50">
        <f t="shared" si="0"/>
        <v>0</v>
      </c>
      <c r="AS39" s="50">
        <f t="shared" si="0"/>
        <v>16</v>
      </c>
      <c r="AT39" s="50">
        <f t="shared" si="0"/>
        <v>9</v>
      </c>
      <c r="AU39" s="50">
        <f t="shared" si="0"/>
        <v>0</v>
      </c>
      <c r="AV39" s="50">
        <f t="shared" si="0"/>
        <v>21</v>
      </c>
      <c r="AW39" s="50">
        <f t="shared" si="0"/>
        <v>4</v>
      </c>
      <c r="AX39" s="50">
        <f t="shared" si="0"/>
        <v>0</v>
      </c>
      <c r="AY39" s="50">
        <f t="shared" si="0"/>
        <v>5</v>
      </c>
      <c r="AZ39" s="50">
        <f t="shared" si="0"/>
        <v>20</v>
      </c>
      <c r="BA39" s="50">
        <f t="shared" si="0"/>
        <v>0</v>
      </c>
      <c r="BB39" s="50">
        <f t="shared" si="0"/>
        <v>4</v>
      </c>
      <c r="BC39" s="50">
        <f t="shared" si="0"/>
        <v>21</v>
      </c>
      <c r="BD39" s="50">
        <f t="shared" si="0"/>
        <v>0</v>
      </c>
      <c r="BE39" s="50">
        <f t="shared" si="0"/>
        <v>0</v>
      </c>
      <c r="BF39" s="50">
        <f t="shared" si="0"/>
        <v>25</v>
      </c>
      <c r="BG39" s="50">
        <f t="shared" si="0"/>
        <v>0</v>
      </c>
      <c r="BH39" s="50">
        <f t="shared" si="0"/>
        <v>17</v>
      </c>
      <c r="BI39" s="50">
        <f t="shared" si="0"/>
        <v>8</v>
      </c>
      <c r="BJ39" s="50">
        <f t="shared" si="0"/>
        <v>0</v>
      </c>
      <c r="BK39" s="50">
        <f t="shared" si="0"/>
        <v>15</v>
      </c>
      <c r="BL39" s="50">
        <f t="shared" si="0"/>
        <v>10</v>
      </c>
      <c r="BM39" s="50">
        <f t="shared" si="0"/>
        <v>0</v>
      </c>
      <c r="BN39" s="50">
        <f t="shared" si="0"/>
        <v>14</v>
      </c>
      <c r="BO39" s="50">
        <f t="shared" si="0"/>
        <v>11</v>
      </c>
      <c r="BP39" s="50">
        <f t="shared" ref="BP39:EA39" si="1">SUM(BP14:BP38)</f>
        <v>0</v>
      </c>
      <c r="BQ39" s="50">
        <f t="shared" si="1"/>
        <v>22</v>
      </c>
      <c r="BR39" s="50">
        <f t="shared" si="1"/>
        <v>3</v>
      </c>
      <c r="BS39" s="50">
        <f t="shared" si="1"/>
        <v>0</v>
      </c>
      <c r="BT39" s="50">
        <f t="shared" si="1"/>
        <v>25</v>
      </c>
      <c r="BU39" s="50">
        <f t="shared" si="1"/>
        <v>0</v>
      </c>
      <c r="BV39" s="50">
        <f t="shared" si="1"/>
        <v>0</v>
      </c>
      <c r="BW39" s="50">
        <f t="shared" si="1"/>
        <v>0</v>
      </c>
      <c r="BX39" s="50">
        <f t="shared" si="1"/>
        <v>25</v>
      </c>
      <c r="BY39" s="50">
        <f t="shared" si="1"/>
        <v>0</v>
      </c>
      <c r="BZ39" s="50">
        <f t="shared" si="1"/>
        <v>0</v>
      </c>
      <c r="CA39" s="50">
        <f t="shared" si="1"/>
        <v>25</v>
      </c>
      <c r="CB39" s="50">
        <f t="shared" si="1"/>
        <v>0</v>
      </c>
      <c r="CC39" s="50">
        <f t="shared" si="1"/>
        <v>0</v>
      </c>
      <c r="CD39" s="50">
        <f t="shared" si="1"/>
        <v>25</v>
      </c>
      <c r="CE39" s="50">
        <f t="shared" si="1"/>
        <v>0</v>
      </c>
      <c r="CF39" s="50">
        <f t="shared" si="1"/>
        <v>14</v>
      </c>
      <c r="CG39" s="50">
        <f t="shared" si="1"/>
        <v>11</v>
      </c>
      <c r="CH39" s="50">
        <f t="shared" si="1"/>
        <v>0</v>
      </c>
      <c r="CI39" s="50">
        <f t="shared" si="1"/>
        <v>0</v>
      </c>
      <c r="CJ39" s="50">
        <f t="shared" si="1"/>
        <v>25</v>
      </c>
      <c r="CK39" s="50">
        <f t="shared" si="1"/>
        <v>0</v>
      </c>
      <c r="CL39" s="50">
        <f t="shared" si="1"/>
        <v>25</v>
      </c>
      <c r="CM39" s="50">
        <f t="shared" si="1"/>
        <v>0</v>
      </c>
      <c r="CN39" s="50">
        <f t="shared" si="1"/>
        <v>0</v>
      </c>
      <c r="CO39" s="50">
        <f t="shared" si="1"/>
        <v>15</v>
      </c>
      <c r="CP39" s="50">
        <f t="shared" si="1"/>
        <v>10</v>
      </c>
      <c r="CQ39" s="50">
        <f t="shared" si="1"/>
        <v>0</v>
      </c>
      <c r="CR39" s="50">
        <f t="shared" si="1"/>
        <v>11</v>
      </c>
      <c r="CS39" s="50">
        <f t="shared" si="1"/>
        <v>14</v>
      </c>
      <c r="CT39" s="50">
        <f t="shared" si="1"/>
        <v>0</v>
      </c>
      <c r="CU39" s="50">
        <f t="shared" si="1"/>
        <v>14</v>
      </c>
      <c r="CV39" s="50">
        <f t="shared" si="1"/>
        <v>11</v>
      </c>
      <c r="CW39" s="50">
        <f t="shared" si="1"/>
        <v>0</v>
      </c>
      <c r="CX39" s="50">
        <f t="shared" si="1"/>
        <v>5</v>
      </c>
      <c r="CY39" s="50">
        <f t="shared" si="1"/>
        <v>20</v>
      </c>
      <c r="CZ39" s="50">
        <f t="shared" si="1"/>
        <v>0</v>
      </c>
      <c r="DA39" s="50">
        <f t="shared" si="1"/>
        <v>19</v>
      </c>
      <c r="DB39" s="50">
        <f t="shared" si="1"/>
        <v>6</v>
      </c>
      <c r="DC39" s="50">
        <f t="shared" si="1"/>
        <v>0</v>
      </c>
      <c r="DD39" s="50">
        <f t="shared" si="1"/>
        <v>5</v>
      </c>
      <c r="DE39" s="50">
        <f t="shared" si="1"/>
        <v>20</v>
      </c>
      <c r="DF39" s="50">
        <f t="shared" si="1"/>
        <v>0</v>
      </c>
      <c r="DG39" s="50">
        <f t="shared" si="1"/>
        <v>14</v>
      </c>
      <c r="DH39" s="50">
        <f t="shared" si="1"/>
        <v>11</v>
      </c>
      <c r="DI39" s="50">
        <f t="shared" si="1"/>
        <v>0</v>
      </c>
      <c r="DJ39" s="50">
        <f t="shared" si="1"/>
        <v>16</v>
      </c>
      <c r="DK39" s="50">
        <f t="shared" si="1"/>
        <v>9</v>
      </c>
      <c r="DL39" s="50">
        <f t="shared" si="1"/>
        <v>0</v>
      </c>
      <c r="DM39" s="50">
        <f t="shared" si="1"/>
        <v>14</v>
      </c>
      <c r="DN39" s="50">
        <f t="shared" si="1"/>
        <v>11</v>
      </c>
      <c r="DO39" s="50">
        <f t="shared" si="1"/>
        <v>0</v>
      </c>
      <c r="DP39" s="50">
        <f t="shared" si="1"/>
        <v>10</v>
      </c>
      <c r="DQ39" s="50">
        <f t="shared" si="1"/>
        <v>15</v>
      </c>
      <c r="DR39" s="50">
        <f t="shared" si="1"/>
        <v>0</v>
      </c>
      <c r="DS39" s="50">
        <f t="shared" si="1"/>
        <v>25</v>
      </c>
      <c r="DT39" s="50">
        <f t="shared" si="1"/>
        <v>0</v>
      </c>
      <c r="DU39" s="50">
        <f t="shared" si="1"/>
        <v>0</v>
      </c>
      <c r="DV39" s="50">
        <f t="shared" si="1"/>
        <v>20</v>
      </c>
      <c r="DW39" s="50">
        <f t="shared" si="1"/>
        <v>5</v>
      </c>
      <c r="DX39" s="50">
        <f t="shared" si="1"/>
        <v>0</v>
      </c>
      <c r="DY39" s="50">
        <f t="shared" si="1"/>
        <v>18</v>
      </c>
      <c r="DZ39" s="50">
        <f t="shared" si="1"/>
        <v>7</v>
      </c>
      <c r="EA39" s="50">
        <f t="shared" si="1"/>
        <v>0</v>
      </c>
      <c r="EB39" s="50">
        <f t="shared" ref="EB39:GM39" si="2">SUM(EB14:EB38)</f>
        <v>25</v>
      </c>
      <c r="EC39" s="50">
        <f t="shared" si="2"/>
        <v>0</v>
      </c>
      <c r="ED39" s="50">
        <f t="shared" si="2"/>
        <v>0</v>
      </c>
      <c r="EE39" s="50">
        <f t="shared" si="2"/>
        <v>0</v>
      </c>
      <c r="EF39" s="50">
        <f t="shared" si="2"/>
        <v>25</v>
      </c>
      <c r="EG39" s="50">
        <f t="shared" si="2"/>
        <v>0</v>
      </c>
      <c r="EH39" s="50">
        <f t="shared" si="2"/>
        <v>25</v>
      </c>
      <c r="EI39" s="50">
        <f t="shared" si="2"/>
        <v>0</v>
      </c>
      <c r="EJ39" s="50">
        <f t="shared" si="2"/>
        <v>0</v>
      </c>
      <c r="EK39" s="50">
        <f t="shared" si="2"/>
        <v>0</v>
      </c>
      <c r="EL39" s="50">
        <f t="shared" si="2"/>
        <v>25</v>
      </c>
      <c r="EM39" s="50">
        <f t="shared" si="2"/>
        <v>0</v>
      </c>
      <c r="EN39" s="50">
        <f t="shared" si="2"/>
        <v>0</v>
      </c>
      <c r="EO39" s="50">
        <f t="shared" si="2"/>
        <v>25</v>
      </c>
      <c r="EP39" s="50">
        <f t="shared" si="2"/>
        <v>0</v>
      </c>
      <c r="EQ39" s="50">
        <f t="shared" si="2"/>
        <v>12</v>
      </c>
      <c r="ER39" s="50">
        <f t="shared" si="2"/>
        <v>13</v>
      </c>
      <c r="ES39" s="50">
        <f t="shared" si="2"/>
        <v>0</v>
      </c>
      <c r="ET39" s="50">
        <f t="shared" si="2"/>
        <v>0</v>
      </c>
      <c r="EU39" s="50">
        <f t="shared" si="2"/>
        <v>25</v>
      </c>
      <c r="EV39" s="50">
        <f t="shared" si="2"/>
        <v>0</v>
      </c>
      <c r="EW39" s="50">
        <f t="shared" si="2"/>
        <v>25</v>
      </c>
      <c r="EX39" s="50">
        <f t="shared" si="2"/>
        <v>0</v>
      </c>
      <c r="EY39" s="50">
        <f t="shared" si="2"/>
        <v>0</v>
      </c>
      <c r="EZ39" s="50">
        <f t="shared" si="2"/>
        <v>10</v>
      </c>
      <c r="FA39" s="50">
        <f t="shared" si="2"/>
        <v>15</v>
      </c>
      <c r="FB39" s="50">
        <f t="shared" si="2"/>
        <v>0</v>
      </c>
      <c r="FC39" s="50">
        <f t="shared" si="2"/>
        <v>9</v>
      </c>
      <c r="FD39" s="50">
        <f t="shared" si="2"/>
        <v>16</v>
      </c>
      <c r="FE39" s="50">
        <f t="shared" si="2"/>
        <v>0</v>
      </c>
      <c r="FF39" s="50">
        <f t="shared" si="2"/>
        <v>0</v>
      </c>
      <c r="FG39" s="50">
        <f t="shared" si="2"/>
        <v>25</v>
      </c>
      <c r="FH39" s="50">
        <f t="shared" si="2"/>
        <v>0</v>
      </c>
      <c r="FI39" s="50">
        <f t="shared" si="2"/>
        <v>19</v>
      </c>
      <c r="FJ39" s="50">
        <f t="shared" si="2"/>
        <v>6</v>
      </c>
      <c r="FK39" s="50">
        <f t="shared" si="2"/>
        <v>0</v>
      </c>
      <c r="FL39" s="50">
        <f t="shared" si="2"/>
        <v>0</v>
      </c>
      <c r="FM39" s="50">
        <f t="shared" si="2"/>
        <v>25</v>
      </c>
      <c r="FN39" s="50">
        <f t="shared" si="2"/>
        <v>0</v>
      </c>
      <c r="FO39" s="50">
        <f t="shared" si="2"/>
        <v>0</v>
      </c>
      <c r="FP39" s="50">
        <f t="shared" si="2"/>
        <v>25</v>
      </c>
      <c r="FQ39" s="50">
        <f t="shared" si="2"/>
        <v>0</v>
      </c>
      <c r="FR39" s="50">
        <f t="shared" si="2"/>
        <v>16</v>
      </c>
      <c r="FS39" s="50">
        <f t="shared" si="2"/>
        <v>9</v>
      </c>
      <c r="FT39" s="50">
        <f t="shared" si="2"/>
        <v>0</v>
      </c>
      <c r="FU39" s="50">
        <f t="shared" si="2"/>
        <v>0</v>
      </c>
      <c r="FV39" s="50">
        <f t="shared" si="2"/>
        <v>25</v>
      </c>
      <c r="FW39" s="50">
        <f t="shared" si="2"/>
        <v>0</v>
      </c>
      <c r="FX39" s="50">
        <f t="shared" si="2"/>
        <v>25</v>
      </c>
      <c r="FY39" s="50">
        <f t="shared" si="2"/>
        <v>0</v>
      </c>
      <c r="FZ39" s="50">
        <f t="shared" si="2"/>
        <v>0</v>
      </c>
      <c r="GA39" s="50">
        <f t="shared" si="2"/>
        <v>0</v>
      </c>
      <c r="GB39" s="50">
        <f t="shared" si="2"/>
        <v>25</v>
      </c>
      <c r="GC39" s="50">
        <f t="shared" si="2"/>
        <v>0</v>
      </c>
      <c r="GD39" s="50">
        <f t="shared" si="2"/>
        <v>0</v>
      </c>
      <c r="GE39" s="50">
        <f t="shared" si="2"/>
        <v>25</v>
      </c>
      <c r="GF39" s="50">
        <f t="shared" si="2"/>
        <v>0</v>
      </c>
      <c r="GG39" s="50">
        <f t="shared" si="2"/>
        <v>16</v>
      </c>
      <c r="GH39" s="50">
        <f t="shared" si="2"/>
        <v>9</v>
      </c>
      <c r="GI39" s="50">
        <f t="shared" si="2"/>
        <v>0</v>
      </c>
      <c r="GJ39" s="50">
        <f t="shared" si="2"/>
        <v>18</v>
      </c>
      <c r="GK39" s="50">
        <f t="shared" si="2"/>
        <v>7</v>
      </c>
      <c r="GL39" s="50">
        <f t="shared" si="2"/>
        <v>0</v>
      </c>
      <c r="GM39" s="50">
        <f t="shared" si="2"/>
        <v>16</v>
      </c>
      <c r="GN39" s="50">
        <f t="shared" ref="GN39:GR39" si="3">SUM(GN14:GN38)</f>
        <v>9</v>
      </c>
      <c r="GO39" s="50">
        <f t="shared" si="3"/>
        <v>0</v>
      </c>
      <c r="GP39" s="50">
        <f t="shared" si="3"/>
        <v>18</v>
      </c>
      <c r="GQ39" s="50">
        <f t="shared" si="3"/>
        <v>7</v>
      </c>
      <c r="GR39" s="50">
        <f t="shared" si="3"/>
        <v>0</v>
      </c>
    </row>
    <row r="40" spans="1:200" ht="37.5" customHeight="1" x14ac:dyDescent="0.25">
      <c r="A40" s="101" t="s">
        <v>793</v>
      </c>
      <c r="B40" s="102"/>
      <c r="C40" s="10">
        <f>C39/25%</f>
        <v>68</v>
      </c>
      <c r="D40" s="10">
        <f t="shared" ref="D40:BO40" si="4">D39/25%</f>
        <v>16</v>
      </c>
      <c r="E40" s="10">
        <f t="shared" si="4"/>
        <v>16</v>
      </c>
      <c r="F40" s="10">
        <f t="shared" si="4"/>
        <v>16</v>
      </c>
      <c r="G40" s="10">
        <f t="shared" si="4"/>
        <v>72</v>
      </c>
      <c r="H40" s="10">
        <f t="shared" si="4"/>
        <v>12</v>
      </c>
      <c r="I40" s="10">
        <f t="shared" si="4"/>
        <v>0</v>
      </c>
      <c r="J40" s="10">
        <f t="shared" si="4"/>
        <v>100</v>
      </c>
      <c r="K40" s="10">
        <f t="shared" si="4"/>
        <v>0</v>
      </c>
      <c r="L40" s="10">
        <f t="shared" si="4"/>
        <v>80</v>
      </c>
      <c r="M40" s="10">
        <f t="shared" si="4"/>
        <v>8</v>
      </c>
      <c r="N40" s="10">
        <f t="shared" si="4"/>
        <v>12</v>
      </c>
      <c r="O40" s="10">
        <f t="shared" si="4"/>
        <v>52</v>
      </c>
      <c r="P40" s="10">
        <f t="shared" si="4"/>
        <v>44</v>
      </c>
      <c r="Q40" s="10">
        <f t="shared" si="4"/>
        <v>4</v>
      </c>
      <c r="R40" s="10">
        <f t="shared" si="4"/>
        <v>72</v>
      </c>
      <c r="S40" s="10">
        <f t="shared" si="4"/>
        <v>12</v>
      </c>
      <c r="T40" s="10">
        <f t="shared" si="4"/>
        <v>16</v>
      </c>
      <c r="U40" s="10">
        <f t="shared" si="4"/>
        <v>20</v>
      </c>
      <c r="V40" s="10">
        <f t="shared" si="4"/>
        <v>76</v>
      </c>
      <c r="W40" s="10">
        <f t="shared" si="4"/>
        <v>4</v>
      </c>
      <c r="X40" s="10">
        <f t="shared" si="4"/>
        <v>60</v>
      </c>
      <c r="Y40" s="10">
        <f t="shared" si="4"/>
        <v>28</v>
      </c>
      <c r="Z40" s="10">
        <f t="shared" si="4"/>
        <v>12</v>
      </c>
      <c r="AA40" s="10">
        <f t="shared" si="4"/>
        <v>36</v>
      </c>
      <c r="AB40" s="10">
        <f t="shared" si="4"/>
        <v>56</v>
      </c>
      <c r="AC40" s="10">
        <f t="shared" si="4"/>
        <v>8</v>
      </c>
      <c r="AD40" s="10">
        <f t="shared" si="4"/>
        <v>52</v>
      </c>
      <c r="AE40" s="10">
        <f t="shared" si="4"/>
        <v>48</v>
      </c>
      <c r="AF40" s="10">
        <f t="shared" si="4"/>
        <v>0</v>
      </c>
      <c r="AG40" s="10">
        <f t="shared" si="4"/>
        <v>0</v>
      </c>
      <c r="AH40" s="10">
        <f t="shared" si="4"/>
        <v>40</v>
      </c>
      <c r="AI40" s="10">
        <f t="shared" si="4"/>
        <v>60</v>
      </c>
      <c r="AJ40" s="10">
        <f t="shared" si="4"/>
        <v>20</v>
      </c>
      <c r="AK40" s="10">
        <f t="shared" si="4"/>
        <v>80</v>
      </c>
      <c r="AL40" s="10">
        <f t="shared" si="4"/>
        <v>0</v>
      </c>
      <c r="AM40" s="10">
        <f t="shared" si="4"/>
        <v>76</v>
      </c>
      <c r="AN40" s="10">
        <f t="shared" si="4"/>
        <v>24</v>
      </c>
      <c r="AO40" s="10">
        <f t="shared" si="4"/>
        <v>0</v>
      </c>
      <c r="AP40" s="10">
        <f t="shared" si="4"/>
        <v>76</v>
      </c>
      <c r="AQ40" s="10">
        <f t="shared" si="4"/>
        <v>24</v>
      </c>
      <c r="AR40" s="10">
        <f t="shared" si="4"/>
        <v>0</v>
      </c>
      <c r="AS40" s="10">
        <f t="shared" si="4"/>
        <v>64</v>
      </c>
      <c r="AT40" s="10">
        <f t="shared" si="4"/>
        <v>36</v>
      </c>
      <c r="AU40" s="10">
        <f t="shared" si="4"/>
        <v>0</v>
      </c>
      <c r="AV40" s="10">
        <f t="shared" si="4"/>
        <v>84</v>
      </c>
      <c r="AW40" s="10">
        <f t="shared" si="4"/>
        <v>16</v>
      </c>
      <c r="AX40" s="10">
        <f t="shared" si="4"/>
        <v>0</v>
      </c>
      <c r="AY40" s="10">
        <f t="shared" si="4"/>
        <v>20</v>
      </c>
      <c r="AZ40" s="10">
        <f t="shared" si="4"/>
        <v>80</v>
      </c>
      <c r="BA40" s="10">
        <f t="shared" si="4"/>
        <v>0</v>
      </c>
      <c r="BB40" s="10">
        <f t="shared" si="4"/>
        <v>16</v>
      </c>
      <c r="BC40" s="10">
        <f t="shared" si="4"/>
        <v>84</v>
      </c>
      <c r="BD40" s="10">
        <f t="shared" si="4"/>
        <v>0</v>
      </c>
      <c r="BE40" s="10">
        <f t="shared" si="4"/>
        <v>0</v>
      </c>
      <c r="BF40" s="10">
        <f t="shared" si="4"/>
        <v>100</v>
      </c>
      <c r="BG40" s="10">
        <f t="shared" si="4"/>
        <v>0</v>
      </c>
      <c r="BH40" s="10">
        <f t="shared" si="4"/>
        <v>68</v>
      </c>
      <c r="BI40" s="10">
        <f t="shared" si="4"/>
        <v>32</v>
      </c>
      <c r="BJ40" s="10">
        <f t="shared" si="4"/>
        <v>0</v>
      </c>
      <c r="BK40" s="10">
        <f t="shared" si="4"/>
        <v>60</v>
      </c>
      <c r="BL40" s="10">
        <f t="shared" si="4"/>
        <v>40</v>
      </c>
      <c r="BM40" s="10">
        <f t="shared" si="4"/>
        <v>0</v>
      </c>
      <c r="BN40" s="10">
        <f t="shared" si="4"/>
        <v>56</v>
      </c>
      <c r="BO40" s="10">
        <f t="shared" si="4"/>
        <v>44</v>
      </c>
      <c r="BP40" s="10">
        <f t="shared" ref="BP40:EA40" si="5">BP39/25%</f>
        <v>0</v>
      </c>
      <c r="BQ40" s="10">
        <f t="shared" si="5"/>
        <v>88</v>
      </c>
      <c r="BR40" s="10">
        <f t="shared" si="5"/>
        <v>12</v>
      </c>
      <c r="BS40" s="10">
        <f t="shared" si="5"/>
        <v>0</v>
      </c>
      <c r="BT40" s="10">
        <f t="shared" si="5"/>
        <v>100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100</v>
      </c>
      <c r="BY40" s="10">
        <f t="shared" si="5"/>
        <v>0</v>
      </c>
      <c r="BZ40" s="10">
        <f t="shared" si="5"/>
        <v>0</v>
      </c>
      <c r="CA40" s="10">
        <f t="shared" si="5"/>
        <v>100</v>
      </c>
      <c r="CB40" s="10">
        <f t="shared" si="5"/>
        <v>0</v>
      </c>
      <c r="CC40" s="10">
        <f t="shared" si="5"/>
        <v>0</v>
      </c>
      <c r="CD40" s="10">
        <f t="shared" si="5"/>
        <v>100</v>
      </c>
      <c r="CE40" s="10">
        <f t="shared" si="5"/>
        <v>0</v>
      </c>
      <c r="CF40" s="10">
        <f t="shared" si="5"/>
        <v>56</v>
      </c>
      <c r="CG40" s="10">
        <f t="shared" si="5"/>
        <v>44</v>
      </c>
      <c r="CH40" s="10">
        <f t="shared" si="5"/>
        <v>0</v>
      </c>
      <c r="CI40" s="10">
        <f t="shared" si="5"/>
        <v>0</v>
      </c>
      <c r="CJ40" s="10">
        <f t="shared" si="5"/>
        <v>100</v>
      </c>
      <c r="CK40" s="10">
        <f t="shared" si="5"/>
        <v>0</v>
      </c>
      <c r="CL40" s="10">
        <f t="shared" si="5"/>
        <v>100</v>
      </c>
      <c r="CM40" s="10">
        <f t="shared" si="5"/>
        <v>0</v>
      </c>
      <c r="CN40" s="10">
        <f t="shared" si="5"/>
        <v>0</v>
      </c>
      <c r="CO40" s="10">
        <f t="shared" si="5"/>
        <v>60</v>
      </c>
      <c r="CP40" s="10">
        <f t="shared" si="5"/>
        <v>40</v>
      </c>
      <c r="CQ40" s="10">
        <f t="shared" si="5"/>
        <v>0</v>
      </c>
      <c r="CR40" s="10">
        <f t="shared" si="5"/>
        <v>44</v>
      </c>
      <c r="CS40" s="10">
        <f t="shared" si="5"/>
        <v>56</v>
      </c>
      <c r="CT40" s="10">
        <f t="shared" si="5"/>
        <v>0</v>
      </c>
      <c r="CU40" s="10">
        <f t="shared" si="5"/>
        <v>56</v>
      </c>
      <c r="CV40" s="10">
        <f t="shared" si="5"/>
        <v>44</v>
      </c>
      <c r="CW40" s="10">
        <f t="shared" si="5"/>
        <v>0</v>
      </c>
      <c r="CX40" s="10">
        <f t="shared" si="5"/>
        <v>20</v>
      </c>
      <c r="CY40" s="10">
        <f t="shared" si="5"/>
        <v>80</v>
      </c>
      <c r="CZ40" s="10">
        <f t="shared" si="5"/>
        <v>0</v>
      </c>
      <c r="DA40" s="10">
        <f t="shared" si="5"/>
        <v>76</v>
      </c>
      <c r="DB40" s="10">
        <f t="shared" si="5"/>
        <v>24</v>
      </c>
      <c r="DC40" s="10">
        <f t="shared" si="5"/>
        <v>0</v>
      </c>
      <c r="DD40" s="10">
        <f t="shared" si="5"/>
        <v>20</v>
      </c>
      <c r="DE40" s="10">
        <f t="shared" si="5"/>
        <v>80</v>
      </c>
      <c r="DF40" s="10">
        <f t="shared" si="5"/>
        <v>0</v>
      </c>
      <c r="DG40" s="10">
        <f t="shared" si="5"/>
        <v>56</v>
      </c>
      <c r="DH40" s="10">
        <f t="shared" si="5"/>
        <v>44</v>
      </c>
      <c r="DI40" s="10">
        <f t="shared" si="5"/>
        <v>0</v>
      </c>
      <c r="DJ40" s="10">
        <f t="shared" si="5"/>
        <v>64</v>
      </c>
      <c r="DK40" s="10">
        <f t="shared" si="5"/>
        <v>36</v>
      </c>
      <c r="DL40" s="10">
        <f t="shared" si="5"/>
        <v>0</v>
      </c>
      <c r="DM40" s="10">
        <f t="shared" si="5"/>
        <v>56</v>
      </c>
      <c r="DN40" s="10">
        <f t="shared" si="5"/>
        <v>44</v>
      </c>
      <c r="DO40" s="10">
        <f t="shared" si="5"/>
        <v>0</v>
      </c>
      <c r="DP40" s="10">
        <f t="shared" si="5"/>
        <v>40</v>
      </c>
      <c r="DQ40" s="10">
        <f t="shared" si="5"/>
        <v>60</v>
      </c>
      <c r="DR40" s="10">
        <f t="shared" si="5"/>
        <v>0</v>
      </c>
      <c r="DS40" s="10">
        <f t="shared" si="5"/>
        <v>100</v>
      </c>
      <c r="DT40" s="10">
        <f t="shared" si="5"/>
        <v>0</v>
      </c>
      <c r="DU40" s="10">
        <f t="shared" si="5"/>
        <v>0</v>
      </c>
      <c r="DV40" s="10">
        <f t="shared" si="5"/>
        <v>80</v>
      </c>
      <c r="DW40" s="10">
        <f t="shared" si="5"/>
        <v>20</v>
      </c>
      <c r="DX40" s="10">
        <f t="shared" si="5"/>
        <v>0</v>
      </c>
      <c r="DY40" s="10">
        <f t="shared" si="5"/>
        <v>72</v>
      </c>
      <c r="DZ40" s="10">
        <f t="shared" si="5"/>
        <v>28</v>
      </c>
      <c r="EA40" s="10">
        <f t="shared" si="5"/>
        <v>0</v>
      </c>
      <c r="EB40" s="10">
        <f t="shared" ref="EB40:GM40" si="6">EB39/25%</f>
        <v>100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100</v>
      </c>
      <c r="EG40" s="10">
        <f t="shared" si="6"/>
        <v>0</v>
      </c>
      <c r="EH40" s="10">
        <f t="shared" si="6"/>
        <v>100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100</v>
      </c>
      <c r="EM40" s="10">
        <f t="shared" si="6"/>
        <v>0</v>
      </c>
      <c r="EN40" s="10">
        <f t="shared" si="6"/>
        <v>0</v>
      </c>
      <c r="EO40" s="10">
        <f t="shared" si="6"/>
        <v>100</v>
      </c>
      <c r="EP40" s="10">
        <f t="shared" si="6"/>
        <v>0</v>
      </c>
      <c r="EQ40" s="10">
        <f t="shared" si="6"/>
        <v>48</v>
      </c>
      <c r="ER40" s="10">
        <f t="shared" si="6"/>
        <v>52</v>
      </c>
      <c r="ES40" s="10">
        <f t="shared" si="6"/>
        <v>0</v>
      </c>
      <c r="ET40" s="10">
        <f t="shared" si="6"/>
        <v>0</v>
      </c>
      <c r="EU40" s="10">
        <f t="shared" si="6"/>
        <v>100</v>
      </c>
      <c r="EV40" s="10">
        <f t="shared" si="6"/>
        <v>0</v>
      </c>
      <c r="EW40" s="10">
        <f t="shared" si="6"/>
        <v>100</v>
      </c>
      <c r="EX40" s="10">
        <f t="shared" si="6"/>
        <v>0</v>
      </c>
      <c r="EY40" s="10">
        <f t="shared" si="6"/>
        <v>0</v>
      </c>
      <c r="EZ40" s="10">
        <f t="shared" si="6"/>
        <v>40</v>
      </c>
      <c r="FA40" s="10">
        <f t="shared" si="6"/>
        <v>60</v>
      </c>
      <c r="FB40" s="10">
        <f t="shared" si="6"/>
        <v>0</v>
      </c>
      <c r="FC40" s="10">
        <f t="shared" si="6"/>
        <v>36</v>
      </c>
      <c r="FD40" s="10">
        <f t="shared" si="6"/>
        <v>64</v>
      </c>
      <c r="FE40" s="10">
        <f t="shared" si="6"/>
        <v>0</v>
      </c>
      <c r="FF40" s="10">
        <f t="shared" si="6"/>
        <v>0</v>
      </c>
      <c r="FG40" s="10">
        <f t="shared" si="6"/>
        <v>100</v>
      </c>
      <c r="FH40" s="10">
        <f t="shared" si="6"/>
        <v>0</v>
      </c>
      <c r="FI40" s="10">
        <f t="shared" si="6"/>
        <v>76</v>
      </c>
      <c r="FJ40" s="10">
        <f t="shared" si="6"/>
        <v>24</v>
      </c>
      <c r="FK40" s="10">
        <f t="shared" si="6"/>
        <v>0</v>
      </c>
      <c r="FL40" s="10">
        <f t="shared" si="6"/>
        <v>0</v>
      </c>
      <c r="FM40" s="10">
        <f t="shared" si="6"/>
        <v>100</v>
      </c>
      <c r="FN40" s="10">
        <f t="shared" si="6"/>
        <v>0</v>
      </c>
      <c r="FO40" s="10">
        <f t="shared" si="6"/>
        <v>0</v>
      </c>
      <c r="FP40" s="10">
        <f t="shared" si="6"/>
        <v>100</v>
      </c>
      <c r="FQ40" s="10">
        <f t="shared" si="6"/>
        <v>0</v>
      </c>
      <c r="FR40" s="10">
        <f t="shared" si="6"/>
        <v>64</v>
      </c>
      <c r="FS40" s="10">
        <f t="shared" si="6"/>
        <v>36</v>
      </c>
      <c r="FT40" s="10">
        <f t="shared" si="6"/>
        <v>0</v>
      </c>
      <c r="FU40" s="10">
        <f t="shared" si="6"/>
        <v>0</v>
      </c>
      <c r="FV40" s="10">
        <f t="shared" si="6"/>
        <v>100</v>
      </c>
      <c r="FW40" s="10">
        <f t="shared" si="6"/>
        <v>0</v>
      </c>
      <c r="FX40" s="10">
        <f t="shared" si="6"/>
        <v>100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100</v>
      </c>
      <c r="GC40" s="10">
        <f t="shared" si="6"/>
        <v>0</v>
      </c>
      <c r="GD40" s="10">
        <f t="shared" si="6"/>
        <v>0</v>
      </c>
      <c r="GE40" s="10">
        <f t="shared" si="6"/>
        <v>100</v>
      </c>
      <c r="GF40" s="10">
        <f t="shared" si="6"/>
        <v>0</v>
      </c>
      <c r="GG40" s="10">
        <f t="shared" si="6"/>
        <v>64</v>
      </c>
      <c r="GH40" s="10">
        <f t="shared" si="6"/>
        <v>36</v>
      </c>
      <c r="GI40" s="10">
        <f t="shared" si="6"/>
        <v>0</v>
      </c>
      <c r="GJ40" s="10">
        <f t="shared" si="6"/>
        <v>72</v>
      </c>
      <c r="GK40" s="10">
        <f t="shared" si="6"/>
        <v>28</v>
      </c>
      <c r="GL40" s="10">
        <f t="shared" si="6"/>
        <v>0</v>
      </c>
      <c r="GM40" s="10">
        <f t="shared" si="6"/>
        <v>64</v>
      </c>
      <c r="GN40" s="10">
        <f t="shared" ref="GN40:GR40" si="7">GN39/25%</f>
        <v>36</v>
      </c>
      <c r="GO40" s="10">
        <f t="shared" si="7"/>
        <v>0</v>
      </c>
      <c r="GP40" s="10">
        <f t="shared" si="7"/>
        <v>72</v>
      </c>
      <c r="GQ40" s="10">
        <f t="shared" si="7"/>
        <v>28</v>
      </c>
      <c r="GR40" s="10">
        <f t="shared" si="7"/>
        <v>0</v>
      </c>
    </row>
    <row r="42" spans="1:200" x14ac:dyDescent="0.25">
      <c r="B42" s="11" t="s">
        <v>763</v>
      </c>
    </row>
    <row r="43" spans="1:200" x14ac:dyDescent="0.25">
      <c r="B43" t="s">
        <v>764</v>
      </c>
      <c r="C43" t="s">
        <v>787</v>
      </c>
      <c r="D43" s="53">
        <f>(C40+F40+I40+L40+O40+R40)/6</f>
        <v>48</v>
      </c>
      <c r="E43">
        <f>D43/100*25</f>
        <v>12</v>
      </c>
    </row>
    <row r="44" spans="1:200" x14ac:dyDescent="0.25">
      <c r="B44" t="s">
        <v>766</v>
      </c>
      <c r="C44" t="s">
        <v>787</v>
      </c>
      <c r="D44" s="53">
        <f>(D40+G40+J40+M40+P40+S40)/6</f>
        <v>42</v>
      </c>
      <c r="E44">
        <f t="shared" ref="E44:E45" si="8">D44/100*25</f>
        <v>10.5</v>
      </c>
    </row>
    <row r="45" spans="1:200" x14ac:dyDescent="0.25">
      <c r="B45" t="s">
        <v>767</v>
      </c>
      <c r="C45" t="s">
        <v>787</v>
      </c>
      <c r="D45" s="53">
        <f>(E40+H40+K40+N40+Q40+T40)/6</f>
        <v>10</v>
      </c>
      <c r="E45">
        <f t="shared" si="8"/>
        <v>2.5</v>
      </c>
    </row>
    <row r="46" spans="1:200" x14ac:dyDescent="0.25">
      <c r="D46" s="52">
        <f>SUM(D43:D45)</f>
        <v>100</v>
      </c>
      <c r="E46" s="52">
        <f>SUM(E43:E45)</f>
        <v>25</v>
      </c>
    </row>
    <row r="47" spans="1:200" x14ac:dyDescent="0.25">
      <c r="B47" t="s">
        <v>764</v>
      </c>
      <c r="C47" t="s">
        <v>788</v>
      </c>
      <c r="D47" s="53">
        <f>(U40+X40+AA40+AD40+AG40+AJ40+AM40+AP40+AS40+AV40+AY40+BB40+BE40+BH40+BK40+BN40+BQ40+BT40)/18</f>
        <v>49.777777777777779</v>
      </c>
      <c r="E47">
        <f>D47/100*25</f>
        <v>12.444444444444445</v>
      </c>
    </row>
    <row r="48" spans="1:200" x14ac:dyDescent="0.25">
      <c r="B48" t="s">
        <v>766</v>
      </c>
      <c r="C48" t="s">
        <v>788</v>
      </c>
      <c r="D48" s="53">
        <f>(V40+Y40+AB40+AE40+AH40+AK40+AN40+AQ40+AT40+AW40+AZ40+BC40+BF40+BI40+BL40+BO40+BR40+BU40)/18</f>
        <v>45.555555555555557</v>
      </c>
      <c r="E48">
        <f t="shared" ref="E48:E49" si="9">D48/100*25</f>
        <v>11.388888888888889</v>
      </c>
    </row>
    <row r="49" spans="2:8" x14ac:dyDescent="0.25">
      <c r="B49" t="s">
        <v>767</v>
      </c>
      <c r="C49" t="s">
        <v>788</v>
      </c>
      <c r="D49" s="53">
        <f>(W40+Z40+AC40+AF40+AI40+AL40+AO40+AR40+AU40+AX40+BA40+BD40+BG40+BJ40+BM40+BP40+BS40+BV40)/18</f>
        <v>4.666666666666667</v>
      </c>
      <c r="E49">
        <f t="shared" si="9"/>
        <v>1.1666666666666667</v>
      </c>
    </row>
    <row r="50" spans="2:8" x14ac:dyDescent="0.25">
      <c r="D50" s="52">
        <f>SUM(D47:D49)</f>
        <v>100.00000000000001</v>
      </c>
      <c r="E50" s="52">
        <f>SUM(E47:E49)</f>
        <v>25.000000000000004</v>
      </c>
    </row>
    <row r="51" spans="2:8" x14ac:dyDescent="0.25">
      <c r="B51" t="s">
        <v>764</v>
      </c>
      <c r="C51" t="s">
        <v>789</v>
      </c>
      <c r="D51" s="53">
        <f>(BW40+BZ40+CC40+CF40+CI40+CL40)/6</f>
        <v>26</v>
      </c>
      <c r="E51" s="33">
        <v>6</v>
      </c>
    </row>
    <row r="52" spans="2:8" x14ac:dyDescent="0.25">
      <c r="B52" t="s">
        <v>766</v>
      </c>
      <c r="C52" t="s">
        <v>789</v>
      </c>
      <c r="D52" s="53">
        <f>(BX40+CA40+CD40+CG40+CJ40+CM40)/6</f>
        <v>74</v>
      </c>
      <c r="E52" s="33">
        <v>19</v>
      </c>
    </row>
    <row r="53" spans="2:8" x14ac:dyDescent="0.25">
      <c r="B53" t="s">
        <v>767</v>
      </c>
      <c r="C53" t="s">
        <v>789</v>
      </c>
      <c r="D53" s="53">
        <f>(BY40+CB40+CE40+CH40+CK40+CN40)/6</f>
        <v>0</v>
      </c>
      <c r="E53" s="33">
        <f t="shared" ref="E53" si="10">D53/100*25</f>
        <v>0</v>
      </c>
    </row>
    <row r="54" spans="2:8" x14ac:dyDescent="0.25">
      <c r="D54" s="51">
        <f>SUM(D51:D53)</f>
        <v>100</v>
      </c>
      <c r="E54" s="52">
        <f>SUM(E51:E53)</f>
        <v>25</v>
      </c>
    </row>
    <row r="55" spans="2:8" x14ac:dyDescent="0.25">
      <c r="B55" t="s">
        <v>764</v>
      </c>
      <c r="C55" t="s">
        <v>790</v>
      </c>
      <c r="D55" s="53">
        <f>(CO40+CR40+CU40+CX40+DA40+DD40+DG40+DJ40+DM40+DP40+DS40+DV40+DY40+EB40+EE40+EH40+EK40+EN40+EQ40+ET40+EW40+EZ40+FC40+FF40+FI40+FL40+FO40+FR40+FU40+FX40)/30</f>
        <v>46.93333333333333</v>
      </c>
      <c r="E55">
        <f>D55/100*25</f>
        <v>11.733333333333333</v>
      </c>
    </row>
    <row r="56" spans="2:8" x14ac:dyDescent="0.25">
      <c r="B56" t="s">
        <v>766</v>
      </c>
      <c r="C56" t="s">
        <v>790</v>
      </c>
      <c r="D56" s="53">
        <f>(CP40+CS40+CV40+CY40+DB40+DE40+DH40+DK40+DN40+DQ40+DT40+DW40+DZ40+EC40+EF40+EI40+EL40+EO40+ER40+EU40+EX40+FA40+FD40+FG40+FJ40+FM40+FP40+FS40+FV40+FY40)/30</f>
        <v>53.06666666666667</v>
      </c>
      <c r="E56">
        <f t="shared" ref="E56:E57" si="11">D56/100*25</f>
        <v>13.266666666666667</v>
      </c>
    </row>
    <row r="57" spans="2:8" x14ac:dyDescent="0.25">
      <c r="B57" t="s">
        <v>767</v>
      </c>
      <c r="C57" t="s">
        <v>790</v>
      </c>
      <c r="D57" s="53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8" x14ac:dyDescent="0.25">
      <c r="D58" s="52">
        <f>SUM(D55:D57)</f>
        <v>100</v>
      </c>
      <c r="E58" s="52">
        <f>SUM(E55:E57)</f>
        <v>25</v>
      </c>
    </row>
    <row r="59" spans="2:8" x14ac:dyDescent="0.25">
      <c r="B59" t="s">
        <v>764</v>
      </c>
      <c r="C59" t="s">
        <v>791</v>
      </c>
      <c r="D59" s="53">
        <f>(GA40+GD40+GG40+GJ40+GM40+GP40)/6</f>
        <v>45.333333333333336</v>
      </c>
      <c r="E59">
        <f>D59/100*25</f>
        <v>11.333333333333334</v>
      </c>
    </row>
    <row r="60" spans="2:8" x14ac:dyDescent="0.25">
      <c r="B60" t="s">
        <v>766</v>
      </c>
      <c r="C60" t="s">
        <v>791</v>
      </c>
      <c r="D60" s="53">
        <f>(GB40+GE40+GH40+GK40+GN40+GQ40)/6</f>
        <v>54.666666666666664</v>
      </c>
      <c r="E60">
        <f t="shared" ref="E60:E61" si="12">D60/100*25</f>
        <v>13.666666666666666</v>
      </c>
    </row>
    <row r="61" spans="2:8" x14ac:dyDescent="0.25">
      <c r="B61" t="s">
        <v>767</v>
      </c>
      <c r="C61" t="s">
        <v>791</v>
      </c>
      <c r="D61" s="53">
        <f>(GC40+GF40+GI40+GL40+GO40+GR40)/6</f>
        <v>0</v>
      </c>
      <c r="E61">
        <f t="shared" si="12"/>
        <v>0</v>
      </c>
    </row>
    <row r="62" spans="2:8" x14ac:dyDescent="0.25">
      <c r="D62" s="51">
        <f>SUM(D59:D61)</f>
        <v>100</v>
      </c>
      <c r="E62" s="52">
        <f>SUM(E59:E61)</f>
        <v>25</v>
      </c>
      <c r="G62" s="53">
        <f>D43+D47+D51+D55+D59</f>
        <v>216.04444444444445</v>
      </c>
      <c r="H62">
        <f>G62/5</f>
        <v>43.208888888888893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2"/>
  <sheetViews>
    <sheetView topLeftCell="A22" workbookViewId="0">
      <selection activeCell="F58" sqref="F58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801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3" t="s">
        <v>0</v>
      </c>
      <c r="B4" s="103" t="s">
        <v>170</v>
      </c>
      <c r="C4" s="76" t="s">
        <v>414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 t="s">
        <v>321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07" t="s">
        <v>324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105" t="s">
        <v>417</v>
      </c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</row>
    <row r="5" spans="1:254" ht="15" customHeight="1" x14ac:dyDescent="0.25">
      <c r="A5" s="103"/>
      <c r="B5" s="103"/>
      <c r="C5" s="106" t="s">
        <v>320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 t="s">
        <v>415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80" t="s">
        <v>323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 t="s">
        <v>416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379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06" t="s">
        <v>380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 t="s">
        <v>330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10" t="s">
        <v>325</v>
      </c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80" t="s">
        <v>331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129" t="s">
        <v>332</v>
      </c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10" t="s">
        <v>43</v>
      </c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80" t="s">
        <v>327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54" ht="4.1500000000000004" hidden="1" customHeight="1" x14ac:dyDescent="0.25">
      <c r="A6" s="103"/>
      <c r="B6" s="10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54" ht="16.149999999999999" hidden="1" customHeight="1" thickBot="1" x14ac:dyDescent="0.3">
      <c r="A7" s="103"/>
      <c r="B7" s="10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54" ht="17.45" hidden="1" customHeight="1" thickBot="1" x14ac:dyDescent="0.3">
      <c r="A8" s="103"/>
      <c r="B8" s="10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54" ht="18" hidden="1" customHeight="1" thickBot="1" x14ac:dyDescent="0.3">
      <c r="A9" s="103"/>
      <c r="B9" s="10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54" ht="30" hidden="1" customHeight="1" thickBot="1" x14ac:dyDescent="0.3">
      <c r="A10" s="103"/>
      <c r="B10" s="10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54" ht="15.75" x14ac:dyDescent="0.25">
      <c r="A11" s="103"/>
      <c r="B11" s="103"/>
      <c r="C11" s="106" t="s">
        <v>122</v>
      </c>
      <c r="D11" s="106" t="s">
        <v>2</v>
      </c>
      <c r="E11" s="106" t="s">
        <v>3</v>
      </c>
      <c r="F11" s="106" t="s">
        <v>123</v>
      </c>
      <c r="G11" s="106" t="s">
        <v>6</v>
      </c>
      <c r="H11" s="106" t="s">
        <v>7</v>
      </c>
      <c r="I11" s="106" t="s">
        <v>124</v>
      </c>
      <c r="J11" s="106"/>
      <c r="K11" s="106"/>
      <c r="L11" s="106" t="s">
        <v>163</v>
      </c>
      <c r="M11" s="106"/>
      <c r="N11" s="106"/>
      <c r="O11" s="106" t="s">
        <v>125</v>
      </c>
      <c r="P11" s="106"/>
      <c r="Q11" s="106"/>
      <c r="R11" s="106" t="s">
        <v>126</v>
      </c>
      <c r="S11" s="106"/>
      <c r="T11" s="106"/>
      <c r="U11" s="106" t="s">
        <v>127</v>
      </c>
      <c r="V11" s="106"/>
      <c r="W11" s="106"/>
      <c r="X11" s="106" t="s">
        <v>128</v>
      </c>
      <c r="Y11" s="106"/>
      <c r="Z11" s="106"/>
      <c r="AA11" s="106" t="s">
        <v>129</v>
      </c>
      <c r="AB11" s="106"/>
      <c r="AC11" s="106"/>
      <c r="AD11" s="106" t="s">
        <v>1255</v>
      </c>
      <c r="AE11" s="106"/>
      <c r="AF11" s="106"/>
      <c r="AG11" s="106" t="s">
        <v>164</v>
      </c>
      <c r="AH11" s="106"/>
      <c r="AI11" s="106"/>
      <c r="AJ11" s="80" t="s">
        <v>130</v>
      </c>
      <c r="AK11" s="80"/>
      <c r="AL11" s="80"/>
      <c r="AM11" s="80" t="s">
        <v>1264</v>
      </c>
      <c r="AN11" s="80"/>
      <c r="AO11" s="80"/>
      <c r="AP11" s="106" t="s">
        <v>131</v>
      </c>
      <c r="AQ11" s="106"/>
      <c r="AR11" s="106"/>
      <c r="AS11" s="106" t="s">
        <v>132</v>
      </c>
      <c r="AT11" s="106"/>
      <c r="AU11" s="106"/>
      <c r="AV11" s="80" t="s">
        <v>133</v>
      </c>
      <c r="AW11" s="80"/>
      <c r="AX11" s="80"/>
      <c r="AY11" s="106" t="s">
        <v>134</v>
      </c>
      <c r="AZ11" s="106"/>
      <c r="BA11" s="106"/>
      <c r="BB11" s="106" t="s">
        <v>135</v>
      </c>
      <c r="BC11" s="106"/>
      <c r="BD11" s="106"/>
      <c r="BE11" s="106" t="s">
        <v>136</v>
      </c>
      <c r="BF11" s="106"/>
      <c r="BG11" s="106"/>
      <c r="BH11" s="106" t="s">
        <v>137</v>
      </c>
      <c r="BI11" s="106"/>
      <c r="BJ11" s="106"/>
      <c r="BK11" s="106" t="s">
        <v>1270</v>
      </c>
      <c r="BL11" s="106"/>
      <c r="BM11" s="106"/>
      <c r="BN11" s="80" t="s">
        <v>138</v>
      </c>
      <c r="BO11" s="80"/>
      <c r="BP11" s="80"/>
      <c r="BQ11" s="80" t="s">
        <v>139</v>
      </c>
      <c r="BR11" s="80"/>
      <c r="BS11" s="80"/>
      <c r="BT11" s="80" t="s">
        <v>140</v>
      </c>
      <c r="BU11" s="80"/>
      <c r="BV11" s="80"/>
      <c r="BW11" s="80" t="s">
        <v>141</v>
      </c>
      <c r="BX11" s="80"/>
      <c r="BY11" s="80"/>
      <c r="BZ11" s="80" t="s">
        <v>142</v>
      </c>
      <c r="CA11" s="80"/>
      <c r="CB11" s="80"/>
      <c r="CC11" s="80" t="s">
        <v>143</v>
      </c>
      <c r="CD11" s="80"/>
      <c r="CE11" s="80"/>
      <c r="CF11" s="80" t="s">
        <v>144</v>
      </c>
      <c r="CG11" s="80"/>
      <c r="CH11" s="80"/>
      <c r="CI11" s="80" t="s">
        <v>145</v>
      </c>
      <c r="CJ11" s="80"/>
      <c r="CK11" s="80"/>
      <c r="CL11" s="80" t="s">
        <v>146</v>
      </c>
      <c r="CM11" s="80"/>
      <c r="CN11" s="80"/>
      <c r="CO11" s="80" t="s">
        <v>165</v>
      </c>
      <c r="CP11" s="80"/>
      <c r="CQ11" s="80"/>
      <c r="CR11" s="80" t="s">
        <v>147</v>
      </c>
      <c r="CS11" s="80"/>
      <c r="CT11" s="80"/>
      <c r="CU11" s="80" t="s">
        <v>148</v>
      </c>
      <c r="CV11" s="80"/>
      <c r="CW11" s="80"/>
      <c r="CX11" s="80" t="s">
        <v>149</v>
      </c>
      <c r="CY11" s="80"/>
      <c r="CZ11" s="80"/>
      <c r="DA11" s="80" t="s">
        <v>150</v>
      </c>
      <c r="DB11" s="80"/>
      <c r="DC11" s="80"/>
      <c r="DD11" s="80" t="s">
        <v>418</v>
      </c>
      <c r="DE11" s="80"/>
      <c r="DF11" s="80"/>
      <c r="DG11" s="80" t="s">
        <v>419</v>
      </c>
      <c r="DH11" s="80"/>
      <c r="DI11" s="80"/>
      <c r="DJ11" s="80" t="s">
        <v>420</v>
      </c>
      <c r="DK11" s="80"/>
      <c r="DL11" s="80"/>
      <c r="DM11" s="80" t="s">
        <v>421</v>
      </c>
      <c r="DN11" s="80"/>
      <c r="DO11" s="80"/>
      <c r="DP11" s="80" t="s">
        <v>422</v>
      </c>
      <c r="DQ11" s="80"/>
      <c r="DR11" s="80"/>
      <c r="DS11" s="80" t="s">
        <v>423</v>
      </c>
      <c r="DT11" s="80"/>
      <c r="DU11" s="80"/>
      <c r="DV11" s="80" t="s">
        <v>424</v>
      </c>
      <c r="DW11" s="80"/>
      <c r="DX11" s="80"/>
      <c r="DY11" s="80" t="s">
        <v>151</v>
      </c>
      <c r="DZ11" s="80"/>
      <c r="EA11" s="80"/>
      <c r="EB11" s="80" t="s">
        <v>152</v>
      </c>
      <c r="EC11" s="80"/>
      <c r="ED11" s="80"/>
      <c r="EE11" s="80" t="s">
        <v>153</v>
      </c>
      <c r="EF11" s="80"/>
      <c r="EG11" s="80"/>
      <c r="EH11" s="80" t="s">
        <v>166</v>
      </c>
      <c r="EI11" s="80"/>
      <c r="EJ11" s="80"/>
      <c r="EK11" s="80" t="s">
        <v>154</v>
      </c>
      <c r="EL11" s="80"/>
      <c r="EM11" s="80"/>
      <c r="EN11" s="80" t="s">
        <v>155</v>
      </c>
      <c r="EO11" s="80"/>
      <c r="EP11" s="80"/>
      <c r="EQ11" s="80" t="s">
        <v>156</v>
      </c>
      <c r="ER11" s="80"/>
      <c r="ES11" s="80"/>
      <c r="ET11" s="80" t="s">
        <v>157</v>
      </c>
      <c r="EU11" s="80"/>
      <c r="EV11" s="80"/>
      <c r="EW11" s="80" t="s">
        <v>158</v>
      </c>
      <c r="EX11" s="80"/>
      <c r="EY11" s="80"/>
      <c r="EZ11" s="80" t="s">
        <v>159</v>
      </c>
      <c r="FA11" s="80"/>
      <c r="FB11" s="80"/>
      <c r="FC11" s="80" t="s">
        <v>160</v>
      </c>
      <c r="FD11" s="80"/>
      <c r="FE11" s="80"/>
      <c r="FF11" s="80" t="s">
        <v>161</v>
      </c>
      <c r="FG11" s="80"/>
      <c r="FH11" s="80"/>
      <c r="FI11" s="80" t="s">
        <v>162</v>
      </c>
      <c r="FJ11" s="80"/>
      <c r="FK11" s="80"/>
      <c r="FL11" s="80" t="s">
        <v>167</v>
      </c>
      <c r="FM11" s="80"/>
      <c r="FN11" s="80"/>
      <c r="FO11" s="80" t="s">
        <v>168</v>
      </c>
      <c r="FP11" s="80"/>
      <c r="FQ11" s="80"/>
      <c r="FR11" s="80" t="s">
        <v>425</v>
      </c>
      <c r="FS11" s="80"/>
      <c r="FT11" s="80"/>
      <c r="FU11" s="80" t="s">
        <v>426</v>
      </c>
      <c r="FV11" s="80"/>
      <c r="FW11" s="80"/>
      <c r="FX11" s="80" t="s">
        <v>427</v>
      </c>
      <c r="FY11" s="80"/>
      <c r="FZ11" s="80"/>
      <c r="GA11" s="80" t="s">
        <v>428</v>
      </c>
      <c r="GB11" s="80"/>
      <c r="GC11" s="80"/>
      <c r="GD11" s="80" t="s">
        <v>429</v>
      </c>
      <c r="GE11" s="80"/>
      <c r="GF11" s="80"/>
      <c r="GG11" s="80" t="s">
        <v>430</v>
      </c>
      <c r="GH11" s="80"/>
      <c r="GI11" s="80"/>
      <c r="GJ11" s="80" t="s">
        <v>1348</v>
      </c>
      <c r="GK11" s="80"/>
      <c r="GL11" s="80"/>
      <c r="GM11" s="80" t="s">
        <v>1349</v>
      </c>
      <c r="GN11" s="80"/>
      <c r="GO11" s="80"/>
      <c r="GP11" s="80" t="s">
        <v>1351</v>
      </c>
      <c r="GQ11" s="80"/>
      <c r="GR11" s="80"/>
      <c r="GS11" s="80" t="s">
        <v>1355</v>
      </c>
      <c r="GT11" s="80"/>
      <c r="GU11" s="80"/>
      <c r="GV11" s="80" t="s">
        <v>1361</v>
      </c>
      <c r="GW11" s="80"/>
      <c r="GX11" s="80"/>
      <c r="GY11" s="80" t="s">
        <v>1362</v>
      </c>
      <c r="GZ11" s="80"/>
      <c r="HA11" s="80"/>
      <c r="HB11" s="80" t="s">
        <v>1366</v>
      </c>
      <c r="HC11" s="80"/>
      <c r="HD11" s="80"/>
      <c r="HE11" s="80" t="s">
        <v>1367</v>
      </c>
      <c r="HF11" s="80"/>
      <c r="HG11" s="80"/>
      <c r="HH11" s="80" t="s">
        <v>1369</v>
      </c>
      <c r="HI11" s="80"/>
      <c r="HJ11" s="80"/>
      <c r="HK11" s="80" t="s">
        <v>1373</v>
      </c>
      <c r="HL11" s="80"/>
      <c r="HM11" s="80"/>
      <c r="HN11" s="80" t="s">
        <v>1375</v>
      </c>
      <c r="HO11" s="80"/>
      <c r="HP11" s="80"/>
      <c r="HQ11" s="80" t="s">
        <v>1378</v>
      </c>
      <c r="HR11" s="80"/>
      <c r="HS11" s="80"/>
      <c r="HT11" s="80" t="s">
        <v>1383</v>
      </c>
      <c r="HU11" s="80"/>
      <c r="HV11" s="80"/>
      <c r="HW11" s="80" t="s">
        <v>1384</v>
      </c>
      <c r="HX11" s="80"/>
      <c r="HY11" s="80"/>
      <c r="HZ11" s="80" t="s">
        <v>431</v>
      </c>
      <c r="IA11" s="80"/>
      <c r="IB11" s="80"/>
      <c r="IC11" s="80" t="s">
        <v>432</v>
      </c>
      <c r="ID11" s="80"/>
      <c r="IE11" s="80"/>
      <c r="IF11" s="80" t="s">
        <v>433</v>
      </c>
      <c r="IG11" s="80"/>
      <c r="IH11" s="80"/>
      <c r="II11" s="80" t="s">
        <v>434</v>
      </c>
      <c r="IJ11" s="80"/>
      <c r="IK11" s="80"/>
      <c r="IL11" s="80" t="s">
        <v>435</v>
      </c>
      <c r="IM11" s="80"/>
      <c r="IN11" s="80"/>
      <c r="IO11" s="80" t="s">
        <v>436</v>
      </c>
      <c r="IP11" s="80"/>
      <c r="IQ11" s="80"/>
      <c r="IR11" s="80" t="s">
        <v>437</v>
      </c>
      <c r="IS11" s="80"/>
      <c r="IT11" s="80"/>
    </row>
    <row r="12" spans="1:254" ht="91.5" customHeight="1" x14ac:dyDescent="0.25">
      <c r="A12" s="103"/>
      <c r="B12" s="103"/>
      <c r="C12" s="96" t="s">
        <v>1240</v>
      </c>
      <c r="D12" s="96"/>
      <c r="E12" s="96"/>
      <c r="F12" s="91" t="s">
        <v>1243</v>
      </c>
      <c r="G12" s="91"/>
      <c r="H12" s="91"/>
      <c r="I12" s="91" t="s">
        <v>1244</v>
      </c>
      <c r="J12" s="91"/>
      <c r="K12" s="91"/>
      <c r="L12" s="91" t="s">
        <v>1248</v>
      </c>
      <c r="M12" s="91"/>
      <c r="N12" s="91"/>
      <c r="O12" s="91" t="s">
        <v>1249</v>
      </c>
      <c r="P12" s="91"/>
      <c r="Q12" s="91"/>
      <c r="R12" s="91" t="s">
        <v>1250</v>
      </c>
      <c r="S12" s="91"/>
      <c r="T12" s="91"/>
      <c r="U12" s="91" t="s">
        <v>617</v>
      </c>
      <c r="V12" s="91"/>
      <c r="W12" s="91"/>
      <c r="X12" s="91" t="s">
        <v>1402</v>
      </c>
      <c r="Y12" s="91"/>
      <c r="Z12" s="91"/>
      <c r="AA12" s="96" t="s">
        <v>620</v>
      </c>
      <c r="AB12" s="96"/>
      <c r="AC12" s="96"/>
      <c r="AD12" s="96" t="s">
        <v>1256</v>
      </c>
      <c r="AE12" s="96"/>
      <c r="AF12" s="96"/>
      <c r="AG12" s="91" t="s">
        <v>1257</v>
      </c>
      <c r="AH12" s="91"/>
      <c r="AI12" s="91"/>
      <c r="AJ12" s="91" t="s">
        <v>1261</v>
      </c>
      <c r="AK12" s="91"/>
      <c r="AL12" s="91"/>
      <c r="AM12" s="96" t="s">
        <v>1263</v>
      </c>
      <c r="AN12" s="96"/>
      <c r="AO12" s="96"/>
      <c r="AP12" s="91" t="s">
        <v>627</v>
      </c>
      <c r="AQ12" s="91"/>
      <c r="AR12" s="91"/>
      <c r="AS12" s="96" t="s">
        <v>1265</v>
      </c>
      <c r="AT12" s="96"/>
      <c r="AU12" s="96"/>
      <c r="AV12" s="91" t="s">
        <v>1266</v>
      </c>
      <c r="AW12" s="91"/>
      <c r="AX12" s="91"/>
      <c r="AY12" s="91" t="s">
        <v>633</v>
      </c>
      <c r="AZ12" s="91"/>
      <c r="BA12" s="91"/>
      <c r="BB12" s="91" t="s">
        <v>1267</v>
      </c>
      <c r="BC12" s="91"/>
      <c r="BD12" s="91"/>
      <c r="BE12" s="91" t="s">
        <v>1268</v>
      </c>
      <c r="BF12" s="91"/>
      <c r="BG12" s="91"/>
      <c r="BH12" s="91" t="s">
        <v>1269</v>
      </c>
      <c r="BI12" s="91"/>
      <c r="BJ12" s="91"/>
      <c r="BK12" s="91" t="s">
        <v>1275</v>
      </c>
      <c r="BL12" s="91"/>
      <c r="BM12" s="91"/>
      <c r="BN12" s="91" t="s">
        <v>1271</v>
      </c>
      <c r="BO12" s="91"/>
      <c r="BP12" s="91"/>
      <c r="BQ12" s="91" t="s">
        <v>1272</v>
      </c>
      <c r="BR12" s="91"/>
      <c r="BS12" s="91"/>
      <c r="BT12" s="91" t="s">
        <v>648</v>
      </c>
      <c r="BU12" s="91"/>
      <c r="BV12" s="91"/>
      <c r="BW12" s="91" t="s">
        <v>1280</v>
      </c>
      <c r="BX12" s="91"/>
      <c r="BY12" s="91"/>
      <c r="BZ12" s="91" t="s">
        <v>651</v>
      </c>
      <c r="CA12" s="91"/>
      <c r="CB12" s="91"/>
      <c r="CC12" s="91" t="s">
        <v>654</v>
      </c>
      <c r="CD12" s="91"/>
      <c r="CE12" s="91"/>
      <c r="CF12" s="91" t="s">
        <v>1283</v>
      </c>
      <c r="CG12" s="91"/>
      <c r="CH12" s="91"/>
      <c r="CI12" s="91" t="s">
        <v>1287</v>
      </c>
      <c r="CJ12" s="91"/>
      <c r="CK12" s="91"/>
      <c r="CL12" s="91" t="s">
        <v>1288</v>
      </c>
      <c r="CM12" s="91"/>
      <c r="CN12" s="91"/>
      <c r="CO12" s="91" t="s">
        <v>1289</v>
      </c>
      <c r="CP12" s="91"/>
      <c r="CQ12" s="91"/>
      <c r="CR12" s="91" t="s">
        <v>1290</v>
      </c>
      <c r="CS12" s="91"/>
      <c r="CT12" s="91"/>
      <c r="CU12" s="91" t="s">
        <v>1291</v>
      </c>
      <c r="CV12" s="91"/>
      <c r="CW12" s="91"/>
      <c r="CX12" s="91" t="s">
        <v>1292</v>
      </c>
      <c r="CY12" s="91"/>
      <c r="CZ12" s="91"/>
      <c r="DA12" s="91" t="s">
        <v>664</v>
      </c>
      <c r="DB12" s="91"/>
      <c r="DC12" s="91"/>
      <c r="DD12" s="91" t="s">
        <v>1297</v>
      </c>
      <c r="DE12" s="91"/>
      <c r="DF12" s="91"/>
      <c r="DG12" s="91" t="s">
        <v>1298</v>
      </c>
      <c r="DH12" s="91"/>
      <c r="DI12" s="91"/>
      <c r="DJ12" s="91" t="s">
        <v>1302</v>
      </c>
      <c r="DK12" s="91"/>
      <c r="DL12" s="91"/>
      <c r="DM12" s="91" t="s">
        <v>677</v>
      </c>
      <c r="DN12" s="91"/>
      <c r="DO12" s="91"/>
      <c r="DP12" s="91" t="s">
        <v>680</v>
      </c>
      <c r="DQ12" s="91"/>
      <c r="DR12" s="91"/>
      <c r="DS12" s="91" t="s">
        <v>1304</v>
      </c>
      <c r="DT12" s="91"/>
      <c r="DU12" s="91"/>
      <c r="DV12" s="91" t="s">
        <v>654</v>
      </c>
      <c r="DW12" s="91"/>
      <c r="DX12" s="91"/>
      <c r="DY12" s="91" t="s">
        <v>1309</v>
      </c>
      <c r="DZ12" s="91"/>
      <c r="EA12" s="91"/>
      <c r="EB12" s="91" t="s">
        <v>1310</v>
      </c>
      <c r="EC12" s="91"/>
      <c r="ED12" s="91"/>
      <c r="EE12" s="91" t="s">
        <v>689</v>
      </c>
      <c r="EF12" s="91"/>
      <c r="EG12" s="91"/>
      <c r="EH12" s="91" t="s">
        <v>1313</v>
      </c>
      <c r="EI12" s="91"/>
      <c r="EJ12" s="91"/>
      <c r="EK12" s="91" t="s">
        <v>693</v>
      </c>
      <c r="EL12" s="91"/>
      <c r="EM12" s="91"/>
      <c r="EN12" s="91" t="s">
        <v>694</v>
      </c>
      <c r="EO12" s="91"/>
      <c r="EP12" s="91"/>
      <c r="EQ12" s="91" t="s">
        <v>1316</v>
      </c>
      <c r="ER12" s="91"/>
      <c r="ES12" s="91"/>
      <c r="ET12" s="91" t="s">
        <v>1317</v>
      </c>
      <c r="EU12" s="91"/>
      <c r="EV12" s="91"/>
      <c r="EW12" s="91" t="s">
        <v>1318</v>
      </c>
      <c r="EX12" s="91"/>
      <c r="EY12" s="91"/>
      <c r="EZ12" s="91" t="s">
        <v>1319</v>
      </c>
      <c r="FA12" s="91"/>
      <c r="FB12" s="91"/>
      <c r="FC12" s="91" t="s">
        <v>1321</v>
      </c>
      <c r="FD12" s="91"/>
      <c r="FE12" s="91"/>
      <c r="FF12" s="91" t="s">
        <v>1328</v>
      </c>
      <c r="FG12" s="91"/>
      <c r="FH12" s="91"/>
      <c r="FI12" s="91" t="s">
        <v>1325</v>
      </c>
      <c r="FJ12" s="91"/>
      <c r="FK12" s="91"/>
      <c r="FL12" s="91" t="s">
        <v>1326</v>
      </c>
      <c r="FM12" s="91"/>
      <c r="FN12" s="91"/>
      <c r="FO12" s="106" t="s">
        <v>712</v>
      </c>
      <c r="FP12" s="106"/>
      <c r="FQ12" s="106"/>
      <c r="FR12" s="91" t="s">
        <v>1333</v>
      </c>
      <c r="FS12" s="91"/>
      <c r="FT12" s="91"/>
      <c r="FU12" s="91" t="s">
        <v>1335</v>
      </c>
      <c r="FV12" s="91"/>
      <c r="FW12" s="91"/>
      <c r="FX12" s="91" t="s">
        <v>717</v>
      </c>
      <c r="FY12" s="91"/>
      <c r="FZ12" s="91"/>
      <c r="GA12" s="91" t="s">
        <v>1337</v>
      </c>
      <c r="GB12" s="91"/>
      <c r="GC12" s="91"/>
      <c r="GD12" s="91" t="s">
        <v>1339</v>
      </c>
      <c r="GE12" s="91"/>
      <c r="GF12" s="91"/>
      <c r="GG12" s="91" t="s">
        <v>1343</v>
      </c>
      <c r="GH12" s="91"/>
      <c r="GI12" s="91"/>
      <c r="GJ12" s="96" t="s">
        <v>1344</v>
      </c>
      <c r="GK12" s="96"/>
      <c r="GL12" s="96"/>
      <c r="GM12" s="91" t="s">
        <v>725</v>
      </c>
      <c r="GN12" s="91"/>
      <c r="GO12" s="91"/>
      <c r="GP12" s="91" t="s">
        <v>1350</v>
      </c>
      <c r="GQ12" s="91"/>
      <c r="GR12" s="91"/>
      <c r="GS12" s="91" t="s">
        <v>1356</v>
      </c>
      <c r="GT12" s="91"/>
      <c r="GU12" s="91"/>
      <c r="GV12" s="91" t="s">
        <v>1357</v>
      </c>
      <c r="GW12" s="91"/>
      <c r="GX12" s="91"/>
      <c r="GY12" s="91" t="s">
        <v>730</v>
      </c>
      <c r="GZ12" s="91"/>
      <c r="HA12" s="91"/>
      <c r="HB12" s="91" t="s">
        <v>731</v>
      </c>
      <c r="HC12" s="91"/>
      <c r="HD12" s="91"/>
      <c r="HE12" s="91" t="s">
        <v>734</v>
      </c>
      <c r="HF12" s="91"/>
      <c r="HG12" s="91"/>
      <c r="HH12" s="91" t="s">
        <v>1368</v>
      </c>
      <c r="HI12" s="91"/>
      <c r="HJ12" s="91"/>
      <c r="HK12" s="91" t="s">
        <v>1374</v>
      </c>
      <c r="HL12" s="91"/>
      <c r="HM12" s="91"/>
      <c r="HN12" s="91" t="s">
        <v>1376</v>
      </c>
      <c r="HO12" s="91"/>
      <c r="HP12" s="91"/>
      <c r="HQ12" s="91" t="s">
        <v>1379</v>
      </c>
      <c r="HR12" s="91"/>
      <c r="HS12" s="91"/>
      <c r="HT12" s="91" t="s">
        <v>743</v>
      </c>
      <c r="HU12" s="91"/>
      <c r="HV12" s="91"/>
      <c r="HW12" s="91" t="s">
        <v>605</v>
      </c>
      <c r="HX12" s="91"/>
      <c r="HY12" s="91"/>
      <c r="HZ12" s="91" t="s">
        <v>1385</v>
      </c>
      <c r="IA12" s="91"/>
      <c r="IB12" s="91"/>
      <c r="IC12" s="91" t="s">
        <v>1388</v>
      </c>
      <c r="ID12" s="91"/>
      <c r="IE12" s="91"/>
      <c r="IF12" s="91" t="s">
        <v>749</v>
      </c>
      <c r="IG12" s="91"/>
      <c r="IH12" s="91"/>
      <c r="II12" s="91" t="s">
        <v>1392</v>
      </c>
      <c r="IJ12" s="91"/>
      <c r="IK12" s="91"/>
      <c r="IL12" s="91" t="s">
        <v>1393</v>
      </c>
      <c r="IM12" s="91"/>
      <c r="IN12" s="91"/>
      <c r="IO12" s="91" t="s">
        <v>1398</v>
      </c>
      <c r="IP12" s="91"/>
      <c r="IQ12" s="91"/>
      <c r="IR12" s="91" t="s">
        <v>753</v>
      </c>
      <c r="IS12" s="91"/>
      <c r="IT12" s="91"/>
    </row>
    <row r="13" spans="1:254" ht="131.25" customHeight="1" x14ac:dyDescent="0.25">
      <c r="A13" s="103"/>
      <c r="B13" s="103"/>
      <c r="C13" s="30" t="s">
        <v>806</v>
      </c>
      <c r="D13" s="30" t="s">
        <v>1241</v>
      </c>
      <c r="E13" s="30" t="s">
        <v>1242</v>
      </c>
      <c r="F13" s="30" t="s">
        <v>610</v>
      </c>
      <c r="G13" s="30" t="s">
        <v>611</v>
      </c>
      <c r="H13" s="30" t="s">
        <v>612</v>
      </c>
      <c r="I13" s="30" t="s">
        <v>1245</v>
      </c>
      <c r="J13" s="30" t="s">
        <v>1246</v>
      </c>
      <c r="K13" s="30" t="s">
        <v>1247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1251</v>
      </c>
      <c r="X13" s="29" t="s">
        <v>216</v>
      </c>
      <c r="Y13" s="29" t="s">
        <v>619</v>
      </c>
      <c r="Z13" s="29" t="s">
        <v>478</v>
      </c>
      <c r="AA13" s="29" t="s">
        <v>1252</v>
      </c>
      <c r="AB13" s="29" t="s">
        <v>1253</v>
      </c>
      <c r="AC13" s="29" t="s">
        <v>1254</v>
      </c>
      <c r="AD13" s="29" t="s">
        <v>235</v>
      </c>
      <c r="AE13" s="29" t="s">
        <v>533</v>
      </c>
      <c r="AF13" s="29" t="s">
        <v>204</v>
      </c>
      <c r="AG13" s="29" t="s">
        <v>1258</v>
      </c>
      <c r="AH13" s="29" t="s">
        <v>1259</v>
      </c>
      <c r="AI13" s="29" t="s">
        <v>1260</v>
      </c>
      <c r="AJ13" s="29" t="s">
        <v>625</v>
      </c>
      <c r="AK13" s="29" t="s">
        <v>1262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1276</v>
      </c>
      <c r="BL13" s="29" t="s">
        <v>1277</v>
      </c>
      <c r="BM13" s="29" t="s">
        <v>1278</v>
      </c>
      <c r="BN13" s="29" t="s">
        <v>645</v>
      </c>
      <c r="BO13" s="29" t="s">
        <v>646</v>
      </c>
      <c r="BP13" s="29" t="s">
        <v>647</v>
      </c>
      <c r="BQ13" s="30" t="s">
        <v>1272</v>
      </c>
      <c r="BR13" s="30" t="s">
        <v>1273</v>
      </c>
      <c r="BS13" s="30" t="s">
        <v>1274</v>
      </c>
      <c r="BT13" s="29" t="s">
        <v>649</v>
      </c>
      <c r="BU13" s="29" t="s">
        <v>1279</v>
      </c>
      <c r="BV13" s="29" t="s">
        <v>650</v>
      </c>
      <c r="BW13" s="29" t="s">
        <v>559</v>
      </c>
      <c r="BX13" s="29" t="s">
        <v>1281</v>
      </c>
      <c r="BY13" s="29" t="s">
        <v>561</v>
      </c>
      <c r="BZ13" s="29" t="s">
        <v>652</v>
      </c>
      <c r="CA13" s="29" t="s">
        <v>653</v>
      </c>
      <c r="CB13" s="29" t="s">
        <v>1282</v>
      </c>
      <c r="CC13" s="29" t="s">
        <v>654</v>
      </c>
      <c r="CD13" s="29" t="s">
        <v>655</v>
      </c>
      <c r="CE13" s="29" t="s">
        <v>656</v>
      </c>
      <c r="CF13" s="30" t="s">
        <v>1284</v>
      </c>
      <c r="CG13" s="30" t="s">
        <v>1285</v>
      </c>
      <c r="CH13" s="30" t="s">
        <v>1286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1293</v>
      </c>
      <c r="DA13" s="30" t="s">
        <v>1294</v>
      </c>
      <c r="DB13" s="30" t="s">
        <v>1295</v>
      </c>
      <c r="DC13" s="30" t="s">
        <v>1296</v>
      </c>
      <c r="DD13" s="29" t="s">
        <v>671</v>
      </c>
      <c r="DE13" s="29" t="s">
        <v>672</v>
      </c>
      <c r="DF13" s="29" t="s">
        <v>673</v>
      </c>
      <c r="DG13" s="29" t="s">
        <v>1299</v>
      </c>
      <c r="DH13" s="29" t="s">
        <v>1300</v>
      </c>
      <c r="DI13" s="29" t="s">
        <v>1301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1303</v>
      </c>
      <c r="DS13" s="29" t="s">
        <v>1305</v>
      </c>
      <c r="DT13" s="29" t="s">
        <v>1306</v>
      </c>
      <c r="DU13" s="29" t="s">
        <v>1307</v>
      </c>
      <c r="DV13" s="29" t="s">
        <v>654</v>
      </c>
      <c r="DW13" s="29" t="s">
        <v>1308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1311</v>
      </c>
      <c r="EG13" s="29" t="s">
        <v>1312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1314</v>
      </c>
      <c r="EM13" s="29" t="s">
        <v>1315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1320</v>
      </c>
      <c r="FC13" s="29" t="s">
        <v>1322</v>
      </c>
      <c r="FD13" s="29" t="s">
        <v>1323</v>
      </c>
      <c r="FE13" s="29" t="s">
        <v>1324</v>
      </c>
      <c r="FF13" s="30" t="s">
        <v>708</v>
      </c>
      <c r="FG13" s="45" t="s">
        <v>1329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1327</v>
      </c>
      <c r="FO13" s="29" t="s">
        <v>1330</v>
      </c>
      <c r="FP13" s="29" t="s">
        <v>1331</v>
      </c>
      <c r="FQ13" s="29" t="s">
        <v>1332</v>
      </c>
      <c r="FR13" s="29" t="s">
        <v>713</v>
      </c>
      <c r="FS13" s="29" t="s">
        <v>714</v>
      </c>
      <c r="FT13" s="29" t="s">
        <v>1334</v>
      </c>
      <c r="FU13" s="29" t="s">
        <v>715</v>
      </c>
      <c r="FV13" s="29" t="s">
        <v>716</v>
      </c>
      <c r="FW13" s="29" t="s">
        <v>1336</v>
      </c>
      <c r="FX13" s="29" t="s">
        <v>1397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1338</v>
      </c>
      <c r="GD13" s="30" t="s">
        <v>1340</v>
      </c>
      <c r="GE13" s="30" t="s">
        <v>1341</v>
      </c>
      <c r="GF13" s="30" t="s">
        <v>1342</v>
      </c>
      <c r="GG13" s="29" t="s">
        <v>722</v>
      </c>
      <c r="GH13" s="29" t="s">
        <v>723</v>
      </c>
      <c r="GI13" s="29" t="s">
        <v>724</v>
      </c>
      <c r="GJ13" s="29" t="s">
        <v>1345</v>
      </c>
      <c r="GK13" s="29" t="s">
        <v>1346</v>
      </c>
      <c r="GL13" s="29" t="s">
        <v>1347</v>
      </c>
      <c r="GM13" s="29" t="s">
        <v>725</v>
      </c>
      <c r="GN13" s="29" t="s">
        <v>726</v>
      </c>
      <c r="GO13" s="29" t="s">
        <v>727</v>
      </c>
      <c r="GP13" s="29" t="s">
        <v>1352</v>
      </c>
      <c r="GQ13" s="29" t="s">
        <v>1353</v>
      </c>
      <c r="GR13" s="29" t="s">
        <v>1354</v>
      </c>
      <c r="GS13" s="29" t="s">
        <v>761</v>
      </c>
      <c r="GT13" s="29" t="s">
        <v>728</v>
      </c>
      <c r="GU13" s="29" t="s">
        <v>729</v>
      </c>
      <c r="GV13" s="45" t="s">
        <v>1358</v>
      </c>
      <c r="GW13" s="45" t="s">
        <v>1359</v>
      </c>
      <c r="GX13" s="45" t="s">
        <v>1360</v>
      </c>
      <c r="GY13" s="29" t="s">
        <v>1363</v>
      </c>
      <c r="GZ13" s="29" t="s">
        <v>1364</v>
      </c>
      <c r="HA13" s="29" t="s">
        <v>1365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5" t="s">
        <v>1370</v>
      </c>
      <c r="HI13" s="45" t="s">
        <v>1371</v>
      </c>
      <c r="HJ13" s="45" t="s">
        <v>1372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1377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1380</v>
      </c>
      <c r="HU13" s="30" t="s">
        <v>1381</v>
      </c>
      <c r="HV13" s="30" t="s">
        <v>1382</v>
      </c>
      <c r="HW13" s="29" t="s">
        <v>605</v>
      </c>
      <c r="HX13" s="29" t="s">
        <v>747</v>
      </c>
      <c r="HY13" s="29" t="s">
        <v>748</v>
      </c>
      <c r="HZ13" s="29" t="s">
        <v>1385</v>
      </c>
      <c r="IA13" s="29" t="s">
        <v>1386</v>
      </c>
      <c r="IB13" s="29" t="s">
        <v>1387</v>
      </c>
      <c r="IC13" s="29" t="s">
        <v>1389</v>
      </c>
      <c r="ID13" s="29" t="s">
        <v>1390</v>
      </c>
      <c r="IE13" s="29" t="s">
        <v>1391</v>
      </c>
      <c r="IF13" s="29" t="s">
        <v>749</v>
      </c>
      <c r="IG13" s="29" t="s">
        <v>750</v>
      </c>
      <c r="IH13" s="29" t="s">
        <v>751</v>
      </c>
      <c r="II13" s="45" t="s">
        <v>239</v>
      </c>
      <c r="IJ13" s="45" t="s">
        <v>752</v>
      </c>
      <c r="IK13" s="45" t="s">
        <v>259</v>
      </c>
      <c r="IL13" s="29" t="s">
        <v>1394</v>
      </c>
      <c r="IM13" s="29" t="s">
        <v>1395</v>
      </c>
      <c r="IN13" s="29" t="s">
        <v>1396</v>
      </c>
      <c r="IO13" s="29" t="s">
        <v>1399</v>
      </c>
      <c r="IP13" s="29" t="s">
        <v>1400</v>
      </c>
      <c r="IQ13" s="29" t="s">
        <v>1401</v>
      </c>
      <c r="IR13" s="29" t="s">
        <v>754</v>
      </c>
      <c r="IS13" s="29" t="s">
        <v>755</v>
      </c>
      <c r="IT13" s="29" t="s">
        <v>756</v>
      </c>
    </row>
    <row r="14" spans="1:254" ht="15.75" x14ac:dyDescent="0.25">
      <c r="A14" s="43">
        <v>1</v>
      </c>
      <c r="B14" s="13" t="s">
        <v>1449</v>
      </c>
      <c r="C14" s="5">
        <v>1</v>
      </c>
      <c r="D14" s="5"/>
      <c r="E14" s="5"/>
      <c r="F14" s="13"/>
      <c r="G14" s="13">
        <v>1</v>
      </c>
      <c r="H14" s="13"/>
      <c r="I14" s="13">
        <v>1</v>
      </c>
      <c r="J14" s="13"/>
      <c r="K14" s="13"/>
      <c r="L14" s="13">
        <v>1</v>
      </c>
      <c r="M14" s="13"/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17"/>
      <c r="AV14" s="17">
        <v>1</v>
      </c>
      <c r="AW14" s="17"/>
      <c r="AX14" s="17"/>
      <c r="AY14" s="17"/>
      <c r="AZ14" s="17">
        <v>1</v>
      </c>
      <c r="BA14" s="17"/>
      <c r="BB14" s="17"/>
      <c r="BC14" s="17">
        <v>1</v>
      </c>
      <c r="BD14" s="17"/>
      <c r="BE14" s="17"/>
      <c r="BF14" s="17">
        <v>1</v>
      </c>
      <c r="BG14" s="17"/>
      <c r="BH14" s="17"/>
      <c r="BI14" s="17">
        <v>1</v>
      </c>
      <c r="BJ14" s="17"/>
      <c r="BK14" s="17">
        <v>1</v>
      </c>
      <c r="BL14" s="17"/>
      <c r="BM14" s="17"/>
      <c r="BN14" s="17"/>
      <c r="BO14" s="17">
        <v>1</v>
      </c>
      <c r="BP14" s="22"/>
      <c r="BQ14" s="17"/>
      <c r="BR14" s="17">
        <v>1</v>
      </c>
      <c r="BS14" s="17"/>
      <c r="BT14" s="17">
        <v>1</v>
      </c>
      <c r="BU14" s="17"/>
      <c r="BV14" s="17"/>
      <c r="BW14" s="13">
        <v>1</v>
      </c>
      <c r="BX14" s="13"/>
      <c r="BY14" s="13"/>
      <c r="BZ14" s="21">
        <v>1</v>
      </c>
      <c r="CA14" s="17"/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>
        <v>1</v>
      </c>
      <c r="CS14" s="17"/>
      <c r="CT14" s="17"/>
      <c r="CU14" s="17">
        <v>1</v>
      </c>
      <c r="CV14" s="17"/>
      <c r="CW14" s="17"/>
      <c r="CX14" s="17"/>
      <c r="CY14" s="17">
        <v>1</v>
      </c>
      <c r="CZ14" s="17"/>
      <c r="DA14" s="17"/>
      <c r="DB14" s="17">
        <v>1</v>
      </c>
      <c r="DC14" s="17"/>
      <c r="DD14" s="21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>
        <v>1</v>
      </c>
      <c r="DQ14" s="17"/>
      <c r="DR14" s="17"/>
      <c r="DS14" s="17">
        <v>1</v>
      </c>
      <c r="DT14" s="17"/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F14" s="17">
        <v>1</v>
      </c>
      <c r="EG14" s="17"/>
      <c r="EH14" s="17">
        <v>1</v>
      </c>
      <c r="EI14" s="17"/>
      <c r="EJ14" s="17"/>
      <c r="EK14" s="17"/>
      <c r="EL14" s="17">
        <v>1</v>
      </c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>
        <v>1</v>
      </c>
      <c r="FP14" s="17"/>
      <c r="FQ14" s="17"/>
      <c r="FR14" s="17"/>
      <c r="FS14" s="17">
        <v>1</v>
      </c>
      <c r="FT14" s="17"/>
      <c r="FU14" s="17"/>
      <c r="FV14" s="17">
        <v>1</v>
      </c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/>
      <c r="GQ14" s="17">
        <v>1</v>
      </c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/>
      <c r="HL14" s="17">
        <v>1</v>
      </c>
      <c r="HM14" s="17"/>
      <c r="HN14" s="17">
        <v>1</v>
      </c>
      <c r="HO14" s="17"/>
      <c r="HP14" s="17"/>
      <c r="HQ14" s="17"/>
      <c r="HR14" s="17"/>
      <c r="HS14" s="17">
        <v>1</v>
      </c>
      <c r="HT14" s="17"/>
      <c r="HU14" s="17">
        <v>1</v>
      </c>
      <c r="HV14" s="17"/>
      <c r="HW14" s="17">
        <v>1</v>
      </c>
      <c r="HX14" s="17"/>
      <c r="HY14" s="17"/>
      <c r="HZ14" s="17"/>
      <c r="IA14" s="17">
        <v>1</v>
      </c>
      <c r="IB14" s="17"/>
      <c r="IC14" s="17"/>
      <c r="ID14" s="17">
        <v>1</v>
      </c>
      <c r="IE14" s="17"/>
      <c r="IF14" s="17"/>
      <c r="IG14" s="17">
        <v>1</v>
      </c>
      <c r="IH14" s="17"/>
      <c r="II14" s="17">
        <v>1</v>
      </c>
      <c r="IK14" s="17"/>
      <c r="IL14" s="17"/>
      <c r="IM14" s="17">
        <v>1</v>
      </c>
      <c r="IN14" s="17"/>
      <c r="IO14" s="17"/>
      <c r="IP14" s="17">
        <v>1</v>
      </c>
      <c r="IQ14" s="17"/>
      <c r="IR14" s="17">
        <v>1</v>
      </c>
      <c r="IS14" s="17"/>
      <c r="IT14" s="17"/>
    </row>
    <row r="15" spans="1:254" ht="15.75" x14ac:dyDescent="0.25">
      <c r="A15" s="2">
        <v>2</v>
      </c>
      <c r="B15" s="1" t="s">
        <v>1450</v>
      </c>
      <c r="C15" s="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18"/>
      <c r="BQ15" s="4"/>
      <c r="BR15" s="4">
        <v>1</v>
      </c>
      <c r="BS15" s="4"/>
      <c r="BT15" s="4"/>
      <c r="BU15" s="4">
        <v>1</v>
      </c>
      <c r="BV15" s="4"/>
      <c r="BW15" s="17"/>
      <c r="BX15" s="17">
        <v>1</v>
      </c>
      <c r="BY15" s="17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V15" s="4"/>
      <c r="CW15" s="4">
        <v>1</v>
      </c>
      <c r="CX15" s="4"/>
      <c r="CY15" s="4">
        <v>1</v>
      </c>
      <c r="CZ15" s="4"/>
      <c r="DA15" s="4">
        <v>1</v>
      </c>
      <c r="DC15" s="4"/>
      <c r="DD15" s="20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/>
      <c r="HS15" s="4">
        <v>1</v>
      </c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</row>
    <row r="16" spans="1:254" ht="15.75" x14ac:dyDescent="0.25">
      <c r="A16" s="2">
        <v>3</v>
      </c>
      <c r="B16" s="1" t="s">
        <v>1439</v>
      </c>
      <c r="C16" s="9">
        <v>1</v>
      </c>
      <c r="D16" s="9"/>
      <c r="E16" s="9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18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/>
      <c r="CQ16" s="4">
        <v>1</v>
      </c>
      <c r="CS16" s="4"/>
      <c r="CT16" s="4">
        <v>1</v>
      </c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20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G16" s="4">
        <v>1</v>
      </c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1" t="s">
        <v>1451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18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20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</row>
    <row r="18" spans="1:254" ht="15.75" x14ac:dyDescent="0.25">
      <c r="A18" s="2">
        <v>5</v>
      </c>
      <c r="B18" s="1" t="s">
        <v>1452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18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20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3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</row>
    <row r="19" spans="1:254" ht="15.75" x14ac:dyDescent="0.25">
      <c r="A19" s="2">
        <v>6</v>
      </c>
      <c r="B19" s="1" t="s">
        <v>1453</v>
      </c>
      <c r="C19" s="9">
        <v>1</v>
      </c>
      <c r="D19" s="9"/>
      <c r="E19" s="9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>
        <v>1</v>
      </c>
      <c r="AF19" s="1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18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20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1" t="s">
        <v>1454</v>
      </c>
      <c r="C20" s="9">
        <v>1</v>
      </c>
      <c r="D20" s="9"/>
      <c r="E20" s="9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18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/>
      <c r="CN20" s="4">
        <v>1</v>
      </c>
      <c r="CO20" s="4"/>
      <c r="CP20" s="4"/>
      <c r="CQ20" s="4">
        <v>1</v>
      </c>
      <c r="CR20" s="4">
        <v>1</v>
      </c>
      <c r="CS20" s="4"/>
      <c r="CT20" s="4"/>
      <c r="CU20" s="4"/>
      <c r="CV20" s="4"/>
      <c r="CW20" s="4">
        <v>1</v>
      </c>
      <c r="CX20" s="4"/>
      <c r="CY20" s="4">
        <v>1</v>
      </c>
      <c r="CZ20" s="4"/>
      <c r="DA20" s="4">
        <v>1</v>
      </c>
      <c r="DB20" s="4"/>
      <c r="DC20" s="4"/>
      <c r="DD20" s="20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</row>
    <row r="21" spans="1:254" x14ac:dyDescent="0.25">
      <c r="A21" s="3">
        <v>8</v>
      </c>
      <c r="B21" s="4" t="s">
        <v>1455</v>
      </c>
      <c r="C21" s="3"/>
      <c r="D21" s="3">
        <v>1</v>
      </c>
      <c r="E21" s="3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18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>
        <v>1</v>
      </c>
      <c r="DB21" s="4"/>
      <c r="DC21" s="4"/>
      <c r="DD21" s="20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</row>
    <row r="22" spans="1:254" x14ac:dyDescent="0.25">
      <c r="A22" s="3">
        <v>9</v>
      </c>
      <c r="B22" s="4" t="s">
        <v>1419</v>
      </c>
      <c r="C22" s="3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18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20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U22" s="4">
        <v>1</v>
      </c>
      <c r="EV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S22" s="4">
        <v>1</v>
      </c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>
        <v>1</v>
      </c>
      <c r="IG22" s="4"/>
      <c r="IH22" s="4"/>
      <c r="II22" s="4">
        <v>1</v>
      </c>
      <c r="IJ22" s="4"/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</row>
    <row r="23" spans="1:254" x14ac:dyDescent="0.25">
      <c r="A23" s="3">
        <v>10</v>
      </c>
      <c r="B23" s="4" t="s">
        <v>1456</v>
      </c>
      <c r="C23" s="3">
        <v>1</v>
      </c>
      <c r="D23" s="3"/>
      <c r="E23" s="3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18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20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</row>
    <row r="24" spans="1:254" x14ac:dyDescent="0.25">
      <c r="A24" s="3">
        <v>11</v>
      </c>
      <c r="B24" s="4" t="s">
        <v>1457</v>
      </c>
      <c r="C24" s="3">
        <v>1</v>
      </c>
      <c r="D24" s="3"/>
      <c r="E24" s="3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18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20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S24" s="4">
        <v>1</v>
      </c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</row>
    <row r="25" spans="1:254" x14ac:dyDescent="0.25">
      <c r="A25" s="3">
        <v>12</v>
      </c>
      <c r="B25" s="4" t="s">
        <v>1458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18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20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T25" s="4"/>
    </row>
    <row r="26" spans="1:254" x14ac:dyDescent="0.25">
      <c r="A26" s="3">
        <v>13</v>
      </c>
      <c r="B26" s="4" t="s">
        <v>1459</v>
      </c>
      <c r="C26" s="3">
        <v>1</v>
      </c>
      <c r="D26" s="3"/>
      <c r="E26" s="3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18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/>
      <c r="CT26" s="4">
        <v>1</v>
      </c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20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>
        <v>1</v>
      </c>
      <c r="HI26" s="4"/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</row>
    <row r="27" spans="1:254" x14ac:dyDescent="0.25">
      <c r="A27" s="3">
        <v>14</v>
      </c>
      <c r="B27" s="4" t="s">
        <v>1460</v>
      </c>
      <c r="C27" s="3">
        <v>1</v>
      </c>
      <c r="D27" s="3"/>
      <c r="E27" s="3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18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20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>
        <v>1</v>
      </c>
      <c r="HI27" s="4"/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</row>
    <row r="28" spans="1:254" x14ac:dyDescent="0.25">
      <c r="A28" s="3">
        <v>15</v>
      </c>
      <c r="B28" s="4" t="s">
        <v>1461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18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20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>
        <v>1</v>
      </c>
      <c r="GT28" s="4"/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T28" s="4"/>
    </row>
    <row r="29" spans="1:254" x14ac:dyDescent="0.25">
      <c r="A29" s="99" t="s">
        <v>171</v>
      </c>
      <c r="B29" s="100"/>
      <c r="C29" s="50">
        <f t="shared" ref="C29:BN29" si="0">SUM(C14:C28)</f>
        <v>10</v>
      </c>
      <c r="D29" s="50">
        <f t="shared" si="0"/>
        <v>5</v>
      </c>
      <c r="E29" s="50">
        <f t="shared" si="0"/>
        <v>0</v>
      </c>
      <c r="F29" s="50">
        <f t="shared" si="0"/>
        <v>0</v>
      </c>
      <c r="G29" s="50">
        <f t="shared" si="0"/>
        <v>15</v>
      </c>
      <c r="H29" s="50">
        <f t="shared" si="0"/>
        <v>0</v>
      </c>
      <c r="I29" s="50">
        <f t="shared" si="0"/>
        <v>6</v>
      </c>
      <c r="J29" s="50">
        <f t="shared" si="0"/>
        <v>9</v>
      </c>
      <c r="K29" s="50">
        <f t="shared" si="0"/>
        <v>0</v>
      </c>
      <c r="L29" s="50">
        <f t="shared" si="0"/>
        <v>10</v>
      </c>
      <c r="M29" s="50">
        <f t="shared" si="0"/>
        <v>5</v>
      </c>
      <c r="N29" s="50">
        <f t="shared" si="0"/>
        <v>0</v>
      </c>
      <c r="O29" s="50">
        <f t="shared" si="0"/>
        <v>5</v>
      </c>
      <c r="P29" s="50">
        <f t="shared" si="0"/>
        <v>10</v>
      </c>
      <c r="Q29" s="50">
        <f t="shared" si="0"/>
        <v>0</v>
      </c>
      <c r="R29" s="50">
        <f t="shared" si="0"/>
        <v>6</v>
      </c>
      <c r="S29" s="50">
        <f t="shared" si="0"/>
        <v>9</v>
      </c>
      <c r="T29" s="50">
        <f t="shared" si="0"/>
        <v>0</v>
      </c>
      <c r="U29" s="50">
        <f t="shared" si="0"/>
        <v>0</v>
      </c>
      <c r="V29" s="50">
        <f t="shared" si="0"/>
        <v>15</v>
      </c>
      <c r="W29" s="50">
        <f t="shared" si="0"/>
        <v>0</v>
      </c>
      <c r="X29" s="50">
        <f t="shared" si="0"/>
        <v>0</v>
      </c>
      <c r="Y29" s="50">
        <f t="shared" si="0"/>
        <v>15</v>
      </c>
      <c r="Z29" s="50">
        <f t="shared" si="0"/>
        <v>0</v>
      </c>
      <c r="AA29" s="50">
        <f t="shared" si="0"/>
        <v>10</v>
      </c>
      <c r="AB29" s="50">
        <f t="shared" si="0"/>
        <v>5</v>
      </c>
      <c r="AC29" s="50">
        <f t="shared" si="0"/>
        <v>0</v>
      </c>
      <c r="AD29" s="50">
        <f t="shared" si="0"/>
        <v>4</v>
      </c>
      <c r="AE29" s="50">
        <f t="shared" si="0"/>
        <v>11</v>
      </c>
      <c r="AF29" s="50">
        <f t="shared" si="0"/>
        <v>0</v>
      </c>
      <c r="AG29" s="50">
        <f t="shared" si="0"/>
        <v>7</v>
      </c>
      <c r="AH29" s="50">
        <f t="shared" si="0"/>
        <v>8</v>
      </c>
      <c r="AI29" s="50">
        <f t="shared" si="0"/>
        <v>0</v>
      </c>
      <c r="AJ29" s="50">
        <f t="shared" si="0"/>
        <v>0</v>
      </c>
      <c r="AK29" s="50">
        <f t="shared" si="0"/>
        <v>15</v>
      </c>
      <c r="AL29" s="50">
        <f t="shared" si="0"/>
        <v>0</v>
      </c>
      <c r="AM29" s="50">
        <f t="shared" si="0"/>
        <v>4</v>
      </c>
      <c r="AN29" s="50">
        <f t="shared" si="0"/>
        <v>11</v>
      </c>
      <c r="AO29" s="50">
        <f t="shared" si="0"/>
        <v>0</v>
      </c>
      <c r="AP29" s="50">
        <f t="shared" si="0"/>
        <v>7</v>
      </c>
      <c r="AQ29" s="50">
        <f t="shared" si="0"/>
        <v>8</v>
      </c>
      <c r="AR29" s="50">
        <f t="shared" si="0"/>
        <v>0</v>
      </c>
      <c r="AS29" s="50">
        <f t="shared" si="0"/>
        <v>0</v>
      </c>
      <c r="AT29" s="50">
        <f t="shared" si="0"/>
        <v>15</v>
      </c>
      <c r="AU29" s="50">
        <f t="shared" si="0"/>
        <v>0</v>
      </c>
      <c r="AV29" s="50">
        <f t="shared" si="0"/>
        <v>9</v>
      </c>
      <c r="AW29" s="50">
        <f t="shared" si="0"/>
        <v>6</v>
      </c>
      <c r="AX29" s="50">
        <f t="shared" si="0"/>
        <v>0</v>
      </c>
      <c r="AY29" s="50">
        <f t="shared" si="0"/>
        <v>0</v>
      </c>
      <c r="AZ29" s="50">
        <f t="shared" si="0"/>
        <v>15</v>
      </c>
      <c r="BA29" s="50">
        <f t="shared" si="0"/>
        <v>0</v>
      </c>
      <c r="BB29" s="50">
        <f t="shared" si="0"/>
        <v>0</v>
      </c>
      <c r="BC29" s="50">
        <f t="shared" si="0"/>
        <v>15</v>
      </c>
      <c r="BD29" s="50">
        <f t="shared" si="0"/>
        <v>0</v>
      </c>
      <c r="BE29" s="50">
        <f t="shared" si="0"/>
        <v>6</v>
      </c>
      <c r="BF29" s="50">
        <f t="shared" si="0"/>
        <v>9</v>
      </c>
      <c r="BG29" s="50">
        <f t="shared" si="0"/>
        <v>0</v>
      </c>
      <c r="BH29" s="50">
        <f t="shared" si="0"/>
        <v>7</v>
      </c>
      <c r="BI29" s="50">
        <f t="shared" si="0"/>
        <v>8</v>
      </c>
      <c r="BJ29" s="50">
        <f t="shared" si="0"/>
        <v>0</v>
      </c>
      <c r="BK29" s="50">
        <f t="shared" si="0"/>
        <v>6</v>
      </c>
      <c r="BL29" s="50">
        <f t="shared" si="0"/>
        <v>9</v>
      </c>
      <c r="BM29" s="50">
        <f t="shared" si="0"/>
        <v>0</v>
      </c>
      <c r="BN29" s="50">
        <f t="shared" si="0"/>
        <v>6</v>
      </c>
      <c r="BO29" s="50">
        <f t="shared" ref="BO29:DZ29" si="1">SUM(BO14:BO28)</f>
        <v>9</v>
      </c>
      <c r="BP29" s="50">
        <f t="shared" si="1"/>
        <v>0</v>
      </c>
      <c r="BQ29" s="50">
        <f t="shared" si="1"/>
        <v>0</v>
      </c>
      <c r="BR29" s="50">
        <f t="shared" si="1"/>
        <v>15</v>
      </c>
      <c r="BS29" s="50">
        <f t="shared" si="1"/>
        <v>0</v>
      </c>
      <c r="BT29" s="50">
        <f t="shared" si="1"/>
        <v>8</v>
      </c>
      <c r="BU29" s="50">
        <f t="shared" si="1"/>
        <v>7</v>
      </c>
      <c r="BV29" s="50">
        <f t="shared" si="1"/>
        <v>0</v>
      </c>
      <c r="BW29" s="50">
        <f t="shared" si="1"/>
        <v>7</v>
      </c>
      <c r="BX29" s="50">
        <f t="shared" si="1"/>
        <v>8</v>
      </c>
      <c r="BY29" s="50">
        <f t="shared" si="1"/>
        <v>0</v>
      </c>
      <c r="BZ29" s="50">
        <f t="shared" si="1"/>
        <v>7</v>
      </c>
      <c r="CA29" s="50">
        <f t="shared" si="1"/>
        <v>8</v>
      </c>
      <c r="CB29" s="50">
        <f t="shared" si="1"/>
        <v>0</v>
      </c>
      <c r="CC29" s="50">
        <f t="shared" si="1"/>
        <v>6</v>
      </c>
      <c r="CD29" s="50">
        <f t="shared" si="1"/>
        <v>9</v>
      </c>
      <c r="CE29" s="50">
        <f t="shared" si="1"/>
        <v>0</v>
      </c>
      <c r="CF29" s="50">
        <f t="shared" si="1"/>
        <v>5</v>
      </c>
      <c r="CG29" s="50">
        <f t="shared" si="1"/>
        <v>10</v>
      </c>
      <c r="CH29" s="50">
        <f t="shared" si="1"/>
        <v>0</v>
      </c>
      <c r="CI29" s="50">
        <f t="shared" si="1"/>
        <v>7</v>
      </c>
      <c r="CJ29" s="50">
        <f t="shared" si="1"/>
        <v>8</v>
      </c>
      <c r="CK29" s="50">
        <f t="shared" si="1"/>
        <v>0</v>
      </c>
      <c r="CL29" s="50">
        <f t="shared" si="1"/>
        <v>5</v>
      </c>
      <c r="CM29" s="50">
        <f t="shared" si="1"/>
        <v>5</v>
      </c>
      <c r="CN29" s="50">
        <f t="shared" si="1"/>
        <v>5</v>
      </c>
      <c r="CO29" s="50">
        <f t="shared" si="1"/>
        <v>5</v>
      </c>
      <c r="CP29" s="50">
        <f t="shared" si="1"/>
        <v>7</v>
      </c>
      <c r="CQ29" s="50">
        <f t="shared" si="1"/>
        <v>3</v>
      </c>
      <c r="CR29" s="50">
        <f t="shared" si="1"/>
        <v>4</v>
      </c>
      <c r="CS29" s="50">
        <f t="shared" si="1"/>
        <v>7</v>
      </c>
      <c r="CT29" s="50">
        <f t="shared" si="1"/>
        <v>4</v>
      </c>
      <c r="CU29" s="50">
        <f t="shared" si="1"/>
        <v>5</v>
      </c>
      <c r="CV29" s="50">
        <f t="shared" si="1"/>
        <v>4</v>
      </c>
      <c r="CW29" s="50">
        <f t="shared" si="1"/>
        <v>6</v>
      </c>
      <c r="CX29" s="50">
        <f t="shared" si="1"/>
        <v>0</v>
      </c>
      <c r="CY29" s="50">
        <f t="shared" si="1"/>
        <v>15</v>
      </c>
      <c r="CZ29" s="50">
        <f t="shared" si="1"/>
        <v>0</v>
      </c>
      <c r="DA29" s="50">
        <f t="shared" si="1"/>
        <v>5</v>
      </c>
      <c r="DB29" s="50">
        <f t="shared" si="1"/>
        <v>10</v>
      </c>
      <c r="DC29" s="50">
        <f t="shared" si="1"/>
        <v>0</v>
      </c>
      <c r="DD29" s="50">
        <f t="shared" si="1"/>
        <v>5</v>
      </c>
      <c r="DE29" s="50">
        <f t="shared" si="1"/>
        <v>10</v>
      </c>
      <c r="DF29" s="50">
        <f t="shared" si="1"/>
        <v>0</v>
      </c>
      <c r="DG29" s="50">
        <f t="shared" si="1"/>
        <v>9</v>
      </c>
      <c r="DH29" s="50">
        <f t="shared" si="1"/>
        <v>6</v>
      </c>
      <c r="DI29" s="50">
        <f t="shared" si="1"/>
        <v>0</v>
      </c>
      <c r="DJ29" s="50">
        <f t="shared" si="1"/>
        <v>5</v>
      </c>
      <c r="DK29" s="50">
        <f t="shared" si="1"/>
        <v>10</v>
      </c>
      <c r="DL29" s="50">
        <f t="shared" si="1"/>
        <v>0</v>
      </c>
      <c r="DM29" s="50">
        <f t="shared" si="1"/>
        <v>9</v>
      </c>
      <c r="DN29" s="50">
        <f t="shared" si="1"/>
        <v>6</v>
      </c>
      <c r="DO29" s="50">
        <f t="shared" si="1"/>
        <v>0</v>
      </c>
      <c r="DP29" s="50">
        <f t="shared" si="1"/>
        <v>8</v>
      </c>
      <c r="DQ29" s="50">
        <f t="shared" si="1"/>
        <v>7</v>
      </c>
      <c r="DR29" s="50">
        <f t="shared" si="1"/>
        <v>0</v>
      </c>
      <c r="DS29" s="50">
        <f t="shared" si="1"/>
        <v>13</v>
      </c>
      <c r="DT29" s="50">
        <f t="shared" si="1"/>
        <v>2</v>
      </c>
      <c r="DU29" s="50">
        <f t="shared" si="1"/>
        <v>0</v>
      </c>
      <c r="DV29" s="50">
        <f t="shared" si="1"/>
        <v>10</v>
      </c>
      <c r="DW29" s="50">
        <f t="shared" si="1"/>
        <v>5</v>
      </c>
      <c r="DX29" s="50">
        <f t="shared" si="1"/>
        <v>0</v>
      </c>
      <c r="DY29" s="50">
        <f t="shared" si="1"/>
        <v>0</v>
      </c>
      <c r="DZ29" s="50">
        <f t="shared" si="1"/>
        <v>15</v>
      </c>
      <c r="EA29" s="50">
        <f t="shared" ref="EA29:GL29" si="2">SUM(EA14:EA28)</f>
        <v>0</v>
      </c>
      <c r="EB29" s="50">
        <f t="shared" si="2"/>
        <v>6</v>
      </c>
      <c r="EC29" s="50">
        <f t="shared" si="2"/>
        <v>9</v>
      </c>
      <c r="ED29" s="50">
        <f t="shared" si="2"/>
        <v>0</v>
      </c>
      <c r="EE29" s="50">
        <f t="shared" si="2"/>
        <v>7</v>
      </c>
      <c r="EF29" s="50">
        <f>SUM(EF14:EF28)</f>
        <v>8</v>
      </c>
      <c r="EG29" s="50">
        <f t="shared" si="2"/>
        <v>0</v>
      </c>
      <c r="EH29" s="50">
        <f t="shared" si="2"/>
        <v>7</v>
      </c>
      <c r="EI29" s="50">
        <f t="shared" si="2"/>
        <v>8</v>
      </c>
      <c r="EJ29" s="50">
        <f t="shared" si="2"/>
        <v>0</v>
      </c>
      <c r="EK29" s="50">
        <f t="shared" si="2"/>
        <v>0</v>
      </c>
      <c r="EL29" s="50">
        <f t="shared" si="2"/>
        <v>15</v>
      </c>
      <c r="EM29" s="50">
        <f t="shared" si="2"/>
        <v>0</v>
      </c>
      <c r="EN29" s="50">
        <f t="shared" si="2"/>
        <v>7</v>
      </c>
      <c r="EO29" s="50">
        <f t="shared" si="2"/>
        <v>8</v>
      </c>
      <c r="EP29" s="50">
        <f t="shared" si="2"/>
        <v>0</v>
      </c>
      <c r="EQ29" s="50">
        <f t="shared" si="2"/>
        <v>10</v>
      </c>
      <c r="ER29" s="50">
        <f t="shared" si="2"/>
        <v>5</v>
      </c>
      <c r="ES29" s="50">
        <f t="shared" si="2"/>
        <v>0</v>
      </c>
      <c r="ET29" s="50">
        <f t="shared" si="2"/>
        <v>8</v>
      </c>
      <c r="EU29" s="50">
        <f t="shared" si="2"/>
        <v>7</v>
      </c>
      <c r="EV29" s="50">
        <f t="shared" si="2"/>
        <v>0</v>
      </c>
      <c r="EW29" s="50">
        <f t="shared" si="2"/>
        <v>5</v>
      </c>
      <c r="EX29" s="50">
        <f t="shared" si="2"/>
        <v>10</v>
      </c>
      <c r="EY29" s="50">
        <f t="shared" si="2"/>
        <v>0</v>
      </c>
      <c r="EZ29" s="50">
        <f t="shared" si="2"/>
        <v>0</v>
      </c>
      <c r="FA29" s="50">
        <f t="shared" si="2"/>
        <v>15</v>
      </c>
      <c r="FB29" s="50">
        <f t="shared" si="2"/>
        <v>0</v>
      </c>
      <c r="FC29" s="50">
        <f t="shared" si="2"/>
        <v>8</v>
      </c>
      <c r="FD29" s="50">
        <f t="shared" si="2"/>
        <v>7</v>
      </c>
      <c r="FE29" s="50">
        <f t="shared" si="2"/>
        <v>0</v>
      </c>
      <c r="FF29" s="50">
        <f t="shared" si="2"/>
        <v>7</v>
      </c>
      <c r="FG29" s="50">
        <f>SUM(FG14:FG28)</f>
        <v>8</v>
      </c>
      <c r="FH29" s="50">
        <f t="shared" si="2"/>
        <v>0</v>
      </c>
      <c r="FI29" s="50">
        <f t="shared" si="2"/>
        <v>12</v>
      </c>
      <c r="FJ29" s="50">
        <f t="shared" si="2"/>
        <v>3</v>
      </c>
      <c r="FK29" s="50">
        <f t="shared" si="2"/>
        <v>0</v>
      </c>
      <c r="FL29" s="50">
        <f t="shared" si="2"/>
        <v>0</v>
      </c>
      <c r="FM29" s="50">
        <f t="shared" si="2"/>
        <v>15</v>
      </c>
      <c r="FN29" s="50">
        <f t="shared" si="2"/>
        <v>0</v>
      </c>
      <c r="FO29" s="50">
        <f t="shared" si="2"/>
        <v>9</v>
      </c>
      <c r="FP29" s="50">
        <f t="shared" si="2"/>
        <v>6</v>
      </c>
      <c r="FQ29" s="50">
        <f t="shared" si="2"/>
        <v>0</v>
      </c>
      <c r="FR29" s="50">
        <f t="shared" si="2"/>
        <v>2</v>
      </c>
      <c r="FS29" s="50">
        <f t="shared" si="2"/>
        <v>13</v>
      </c>
      <c r="FT29" s="50">
        <f t="shared" si="2"/>
        <v>0</v>
      </c>
      <c r="FU29" s="50">
        <f t="shared" si="2"/>
        <v>5</v>
      </c>
      <c r="FV29" s="50">
        <f t="shared" si="2"/>
        <v>10</v>
      </c>
      <c r="FW29" s="50">
        <f t="shared" si="2"/>
        <v>0</v>
      </c>
      <c r="FX29" s="50">
        <f t="shared" si="2"/>
        <v>8</v>
      </c>
      <c r="FY29" s="50">
        <f t="shared" si="2"/>
        <v>7</v>
      </c>
      <c r="FZ29" s="50">
        <f t="shared" si="2"/>
        <v>0</v>
      </c>
      <c r="GA29" s="50">
        <f t="shared" si="2"/>
        <v>15</v>
      </c>
      <c r="GB29" s="50">
        <f t="shared" si="2"/>
        <v>0</v>
      </c>
      <c r="GC29" s="50">
        <f t="shared" si="2"/>
        <v>0</v>
      </c>
      <c r="GD29" s="50">
        <f t="shared" si="2"/>
        <v>6</v>
      </c>
      <c r="GE29" s="50">
        <f t="shared" si="2"/>
        <v>9</v>
      </c>
      <c r="GF29" s="50">
        <f t="shared" si="2"/>
        <v>0</v>
      </c>
      <c r="GG29" s="50">
        <f t="shared" si="2"/>
        <v>15</v>
      </c>
      <c r="GH29" s="50">
        <f t="shared" si="2"/>
        <v>0</v>
      </c>
      <c r="GI29" s="50">
        <f t="shared" si="2"/>
        <v>0</v>
      </c>
      <c r="GJ29" s="50">
        <f t="shared" si="2"/>
        <v>7</v>
      </c>
      <c r="GK29" s="50">
        <f t="shared" si="2"/>
        <v>8</v>
      </c>
      <c r="GL29" s="50">
        <f t="shared" si="2"/>
        <v>0</v>
      </c>
      <c r="GM29" s="50">
        <f t="shared" ref="GM29:IT29" si="3">SUM(GM14:GM28)</f>
        <v>3</v>
      </c>
      <c r="GN29" s="50">
        <f t="shared" si="3"/>
        <v>12</v>
      </c>
      <c r="GO29" s="50">
        <f t="shared" si="3"/>
        <v>0</v>
      </c>
      <c r="GP29" s="50">
        <f t="shared" si="3"/>
        <v>0</v>
      </c>
      <c r="GQ29" s="50">
        <f t="shared" si="3"/>
        <v>15</v>
      </c>
      <c r="GR29" s="50">
        <f t="shared" si="3"/>
        <v>0</v>
      </c>
      <c r="GS29" s="50">
        <f t="shared" si="3"/>
        <v>15</v>
      </c>
      <c r="GT29" s="50">
        <f t="shared" si="3"/>
        <v>0</v>
      </c>
      <c r="GU29" s="50">
        <f t="shared" si="3"/>
        <v>0</v>
      </c>
      <c r="GV29" s="50">
        <f t="shared" si="3"/>
        <v>13</v>
      </c>
      <c r="GW29" s="50">
        <f t="shared" si="3"/>
        <v>2</v>
      </c>
      <c r="GX29" s="50">
        <f t="shared" si="3"/>
        <v>0</v>
      </c>
      <c r="GY29" s="50">
        <f t="shared" si="3"/>
        <v>6</v>
      </c>
      <c r="GZ29" s="50">
        <f t="shared" si="3"/>
        <v>9</v>
      </c>
      <c r="HA29" s="50">
        <f t="shared" si="3"/>
        <v>0</v>
      </c>
      <c r="HB29" s="50">
        <f t="shared" si="3"/>
        <v>7</v>
      </c>
      <c r="HC29" s="50">
        <f t="shared" si="3"/>
        <v>8</v>
      </c>
      <c r="HD29" s="50">
        <f t="shared" si="3"/>
        <v>0</v>
      </c>
      <c r="HE29" s="50">
        <f t="shared" si="3"/>
        <v>5</v>
      </c>
      <c r="HF29" s="50">
        <f t="shared" si="3"/>
        <v>10</v>
      </c>
      <c r="HG29" s="50">
        <f t="shared" si="3"/>
        <v>0</v>
      </c>
      <c r="HH29" s="50">
        <f t="shared" si="3"/>
        <v>15</v>
      </c>
      <c r="HI29" s="50">
        <f t="shared" si="3"/>
        <v>0</v>
      </c>
      <c r="HJ29" s="50">
        <f t="shared" si="3"/>
        <v>0</v>
      </c>
      <c r="HK29" s="50">
        <f t="shared" si="3"/>
        <v>0</v>
      </c>
      <c r="HL29" s="50">
        <f t="shared" si="3"/>
        <v>15</v>
      </c>
      <c r="HM29" s="50">
        <f t="shared" si="3"/>
        <v>0</v>
      </c>
      <c r="HN29" s="50">
        <f t="shared" si="3"/>
        <v>5</v>
      </c>
      <c r="HO29" s="50">
        <f t="shared" si="3"/>
        <v>10</v>
      </c>
      <c r="HP29" s="50">
        <f t="shared" si="3"/>
        <v>0</v>
      </c>
      <c r="HQ29" s="50">
        <f t="shared" si="3"/>
        <v>4</v>
      </c>
      <c r="HR29" s="50">
        <f t="shared" si="3"/>
        <v>7</v>
      </c>
      <c r="HS29" s="50">
        <f t="shared" si="3"/>
        <v>4</v>
      </c>
      <c r="HT29" s="50">
        <f t="shared" si="3"/>
        <v>4</v>
      </c>
      <c r="HU29" s="50">
        <f t="shared" si="3"/>
        <v>11</v>
      </c>
      <c r="HV29" s="50">
        <f t="shared" si="3"/>
        <v>0</v>
      </c>
      <c r="HW29" s="50">
        <f t="shared" si="3"/>
        <v>15</v>
      </c>
      <c r="HX29" s="50">
        <f t="shared" si="3"/>
        <v>0</v>
      </c>
      <c r="HY29" s="50">
        <f t="shared" si="3"/>
        <v>0</v>
      </c>
      <c r="HZ29" s="50">
        <f t="shared" si="3"/>
        <v>7</v>
      </c>
      <c r="IA29" s="50">
        <f t="shared" si="3"/>
        <v>8</v>
      </c>
      <c r="IB29" s="50">
        <f t="shared" si="3"/>
        <v>0</v>
      </c>
      <c r="IC29" s="50">
        <f t="shared" si="3"/>
        <v>8</v>
      </c>
      <c r="ID29" s="50">
        <f t="shared" si="3"/>
        <v>7</v>
      </c>
      <c r="IE29" s="50">
        <f t="shared" si="3"/>
        <v>0</v>
      </c>
      <c r="IF29" s="50">
        <f t="shared" si="3"/>
        <v>8</v>
      </c>
      <c r="IG29" s="50">
        <f t="shared" si="3"/>
        <v>7</v>
      </c>
      <c r="IH29" s="50">
        <f t="shared" si="3"/>
        <v>0</v>
      </c>
      <c r="II29" s="50">
        <f>SUM(II14:II28)</f>
        <v>11</v>
      </c>
      <c r="IJ29" s="50">
        <f t="shared" si="3"/>
        <v>4</v>
      </c>
      <c r="IK29" s="50">
        <f t="shared" si="3"/>
        <v>0</v>
      </c>
      <c r="IL29" s="50">
        <f t="shared" si="3"/>
        <v>0</v>
      </c>
      <c r="IM29" s="50">
        <f t="shared" si="3"/>
        <v>15</v>
      </c>
      <c r="IN29" s="50">
        <f t="shared" si="3"/>
        <v>0</v>
      </c>
      <c r="IO29" s="50">
        <f t="shared" si="3"/>
        <v>0</v>
      </c>
      <c r="IP29" s="50">
        <f t="shared" si="3"/>
        <v>15</v>
      </c>
      <c r="IQ29" s="50">
        <f t="shared" si="3"/>
        <v>0</v>
      </c>
      <c r="IR29" s="50">
        <f>SUM(IR14:IR28)</f>
        <v>15</v>
      </c>
      <c r="IS29" s="50">
        <f t="shared" si="3"/>
        <v>0</v>
      </c>
      <c r="IT29" s="50">
        <f t="shared" si="3"/>
        <v>0</v>
      </c>
    </row>
    <row r="30" spans="1:254" ht="44.45" customHeight="1" x14ac:dyDescent="0.25">
      <c r="A30" s="101" t="s">
        <v>792</v>
      </c>
      <c r="B30" s="102"/>
      <c r="C30" s="10">
        <f>C29/15%</f>
        <v>66.666666666666671</v>
      </c>
      <c r="D30" s="10">
        <f t="shared" ref="D30:BO30" si="4">D29/15%</f>
        <v>33.333333333333336</v>
      </c>
      <c r="E30" s="10">
        <f t="shared" si="4"/>
        <v>0</v>
      </c>
      <c r="F30" s="10">
        <f t="shared" si="4"/>
        <v>0</v>
      </c>
      <c r="G30" s="10">
        <f t="shared" si="4"/>
        <v>100</v>
      </c>
      <c r="H30" s="10">
        <f t="shared" si="4"/>
        <v>0</v>
      </c>
      <c r="I30" s="10">
        <f t="shared" si="4"/>
        <v>40</v>
      </c>
      <c r="J30" s="10">
        <f t="shared" si="4"/>
        <v>60</v>
      </c>
      <c r="K30" s="10">
        <f t="shared" si="4"/>
        <v>0</v>
      </c>
      <c r="L30" s="10">
        <f t="shared" si="4"/>
        <v>66.666666666666671</v>
      </c>
      <c r="M30" s="10">
        <f t="shared" si="4"/>
        <v>33.333333333333336</v>
      </c>
      <c r="N30" s="10">
        <f t="shared" si="4"/>
        <v>0</v>
      </c>
      <c r="O30" s="10">
        <f t="shared" si="4"/>
        <v>33.333333333333336</v>
      </c>
      <c r="P30" s="10">
        <f t="shared" si="4"/>
        <v>66.666666666666671</v>
      </c>
      <c r="Q30" s="10">
        <f t="shared" si="4"/>
        <v>0</v>
      </c>
      <c r="R30" s="10">
        <f t="shared" si="4"/>
        <v>40</v>
      </c>
      <c r="S30" s="10">
        <f t="shared" si="4"/>
        <v>60</v>
      </c>
      <c r="T30" s="10">
        <f t="shared" si="4"/>
        <v>0</v>
      </c>
      <c r="U30" s="10">
        <f t="shared" si="4"/>
        <v>0</v>
      </c>
      <c r="V30" s="10">
        <f t="shared" si="4"/>
        <v>100</v>
      </c>
      <c r="W30" s="10">
        <f t="shared" si="4"/>
        <v>0</v>
      </c>
      <c r="X30" s="10">
        <f t="shared" si="4"/>
        <v>0</v>
      </c>
      <c r="Y30" s="10">
        <f t="shared" si="4"/>
        <v>100</v>
      </c>
      <c r="Z30" s="10">
        <f t="shared" si="4"/>
        <v>0</v>
      </c>
      <c r="AA30" s="10">
        <f t="shared" si="4"/>
        <v>66.666666666666671</v>
      </c>
      <c r="AB30" s="10">
        <f t="shared" si="4"/>
        <v>33.333333333333336</v>
      </c>
      <c r="AC30" s="10">
        <f t="shared" si="4"/>
        <v>0</v>
      </c>
      <c r="AD30" s="10">
        <f t="shared" si="4"/>
        <v>26.666666666666668</v>
      </c>
      <c r="AE30" s="10">
        <f t="shared" si="4"/>
        <v>73.333333333333343</v>
      </c>
      <c r="AF30" s="10">
        <f t="shared" si="4"/>
        <v>0</v>
      </c>
      <c r="AG30" s="10">
        <f t="shared" si="4"/>
        <v>46.666666666666671</v>
      </c>
      <c r="AH30" s="10">
        <f t="shared" si="4"/>
        <v>53.333333333333336</v>
      </c>
      <c r="AI30" s="10">
        <f t="shared" si="4"/>
        <v>0</v>
      </c>
      <c r="AJ30" s="10">
        <f t="shared" si="4"/>
        <v>0</v>
      </c>
      <c r="AK30" s="10">
        <f t="shared" si="4"/>
        <v>100</v>
      </c>
      <c r="AL30" s="10">
        <f t="shared" si="4"/>
        <v>0</v>
      </c>
      <c r="AM30" s="10">
        <f t="shared" si="4"/>
        <v>26.666666666666668</v>
      </c>
      <c r="AN30" s="10">
        <f t="shared" si="4"/>
        <v>73.333333333333343</v>
      </c>
      <c r="AO30" s="10">
        <f t="shared" si="4"/>
        <v>0</v>
      </c>
      <c r="AP30" s="10">
        <f t="shared" si="4"/>
        <v>46.666666666666671</v>
      </c>
      <c r="AQ30" s="10">
        <f t="shared" si="4"/>
        <v>53.333333333333336</v>
      </c>
      <c r="AR30" s="10">
        <f t="shared" si="4"/>
        <v>0</v>
      </c>
      <c r="AS30" s="10">
        <f t="shared" si="4"/>
        <v>0</v>
      </c>
      <c r="AT30" s="10">
        <f t="shared" si="4"/>
        <v>100</v>
      </c>
      <c r="AU30" s="10">
        <f t="shared" si="4"/>
        <v>0</v>
      </c>
      <c r="AV30" s="10">
        <f t="shared" si="4"/>
        <v>60</v>
      </c>
      <c r="AW30" s="10">
        <f t="shared" si="4"/>
        <v>40</v>
      </c>
      <c r="AX30" s="10">
        <f t="shared" si="4"/>
        <v>0</v>
      </c>
      <c r="AY30" s="10">
        <f t="shared" si="4"/>
        <v>0</v>
      </c>
      <c r="AZ30" s="10">
        <f t="shared" si="4"/>
        <v>100</v>
      </c>
      <c r="BA30" s="10">
        <f t="shared" si="4"/>
        <v>0</v>
      </c>
      <c r="BB30" s="10">
        <f t="shared" si="4"/>
        <v>0</v>
      </c>
      <c r="BC30" s="10">
        <f t="shared" si="4"/>
        <v>100</v>
      </c>
      <c r="BD30" s="10">
        <f t="shared" si="4"/>
        <v>0</v>
      </c>
      <c r="BE30" s="10">
        <f t="shared" si="4"/>
        <v>40</v>
      </c>
      <c r="BF30" s="10">
        <f t="shared" si="4"/>
        <v>60</v>
      </c>
      <c r="BG30" s="10">
        <f t="shared" si="4"/>
        <v>0</v>
      </c>
      <c r="BH30" s="10">
        <f t="shared" si="4"/>
        <v>46.666666666666671</v>
      </c>
      <c r="BI30" s="10">
        <f t="shared" si="4"/>
        <v>53.333333333333336</v>
      </c>
      <c r="BJ30" s="10">
        <f t="shared" si="4"/>
        <v>0</v>
      </c>
      <c r="BK30" s="10">
        <f t="shared" si="4"/>
        <v>40</v>
      </c>
      <c r="BL30" s="10">
        <f t="shared" si="4"/>
        <v>60</v>
      </c>
      <c r="BM30" s="10">
        <f t="shared" si="4"/>
        <v>0</v>
      </c>
      <c r="BN30" s="10">
        <f t="shared" si="4"/>
        <v>40</v>
      </c>
      <c r="BO30" s="10">
        <f t="shared" si="4"/>
        <v>60</v>
      </c>
      <c r="BP30" s="10">
        <f t="shared" ref="BP30:EA30" si="5">BP29/15%</f>
        <v>0</v>
      </c>
      <c r="BQ30" s="10">
        <f t="shared" si="5"/>
        <v>0</v>
      </c>
      <c r="BR30" s="10">
        <f t="shared" si="5"/>
        <v>100</v>
      </c>
      <c r="BS30" s="10">
        <f t="shared" si="5"/>
        <v>0</v>
      </c>
      <c r="BT30" s="10">
        <f t="shared" si="5"/>
        <v>53.333333333333336</v>
      </c>
      <c r="BU30" s="10">
        <f t="shared" si="5"/>
        <v>46.666666666666671</v>
      </c>
      <c r="BV30" s="10">
        <f t="shared" si="5"/>
        <v>0</v>
      </c>
      <c r="BW30" s="10">
        <f t="shared" si="5"/>
        <v>46.666666666666671</v>
      </c>
      <c r="BX30" s="10">
        <f t="shared" si="5"/>
        <v>53.333333333333336</v>
      </c>
      <c r="BY30" s="10">
        <f t="shared" si="5"/>
        <v>0</v>
      </c>
      <c r="BZ30" s="10">
        <f t="shared" si="5"/>
        <v>46.666666666666671</v>
      </c>
      <c r="CA30" s="10">
        <f t="shared" si="5"/>
        <v>53.333333333333336</v>
      </c>
      <c r="CB30" s="10">
        <f t="shared" si="5"/>
        <v>0</v>
      </c>
      <c r="CC30" s="10">
        <f t="shared" si="5"/>
        <v>40</v>
      </c>
      <c r="CD30" s="10">
        <f t="shared" si="5"/>
        <v>60</v>
      </c>
      <c r="CE30" s="10">
        <f t="shared" si="5"/>
        <v>0</v>
      </c>
      <c r="CF30" s="10">
        <f t="shared" si="5"/>
        <v>33.333333333333336</v>
      </c>
      <c r="CG30" s="10">
        <f t="shared" si="5"/>
        <v>66.666666666666671</v>
      </c>
      <c r="CH30" s="10">
        <f t="shared" si="5"/>
        <v>0</v>
      </c>
      <c r="CI30" s="10">
        <f t="shared" si="5"/>
        <v>46.666666666666671</v>
      </c>
      <c r="CJ30" s="10">
        <f t="shared" si="5"/>
        <v>53.333333333333336</v>
      </c>
      <c r="CK30" s="10">
        <f t="shared" si="5"/>
        <v>0</v>
      </c>
      <c r="CL30" s="10">
        <f t="shared" si="5"/>
        <v>33.333333333333336</v>
      </c>
      <c r="CM30" s="10">
        <f t="shared" si="5"/>
        <v>33.333333333333336</v>
      </c>
      <c r="CN30" s="10">
        <f t="shared" si="5"/>
        <v>33.333333333333336</v>
      </c>
      <c r="CO30" s="10">
        <f t="shared" si="5"/>
        <v>33.333333333333336</v>
      </c>
      <c r="CP30" s="10">
        <f t="shared" si="5"/>
        <v>46.666666666666671</v>
      </c>
      <c r="CQ30" s="10">
        <f t="shared" si="5"/>
        <v>20</v>
      </c>
      <c r="CR30" s="10">
        <f t="shared" si="5"/>
        <v>26.666666666666668</v>
      </c>
      <c r="CS30" s="10">
        <f t="shared" si="5"/>
        <v>46.666666666666671</v>
      </c>
      <c r="CT30" s="10">
        <f t="shared" si="5"/>
        <v>26.666666666666668</v>
      </c>
      <c r="CU30" s="10">
        <f t="shared" si="5"/>
        <v>33.333333333333336</v>
      </c>
      <c r="CV30" s="10">
        <f t="shared" si="5"/>
        <v>26.666666666666668</v>
      </c>
      <c r="CW30" s="10">
        <f t="shared" si="5"/>
        <v>40</v>
      </c>
      <c r="CX30" s="10">
        <f t="shared" si="5"/>
        <v>0</v>
      </c>
      <c r="CY30" s="10">
        <f t="shared" si="5"/>
        <v>100</v>
      </c>
      <c r="CZ30" s="10">
        <f t="shared" si="5"/>
        <v>0</v>
      </c>
      <c r="DA30" s="10">
        <f t="shared" si="5"/>
        <v>33.333333333333336</v>
      </c>
      <c r="DB30" s="10">
        <f t="shared" si="5"/>
        <v>66.666666666666671</v>
      </c>
      <c r="DC30" s="10">
        <f t="shared" si="5"/>
        <v>0</v>
      </c>
      <c r="DD30" s="10">
        <f t="shared" si="5"/>
        <v>33.333333333333336</v>
      </c>
      <c r="DE30" s="10">
        <f t="shared" si="5"/>
        <v>66.666666666666671</v>
      </c>
      <c r="DF30" s="10">
        <f t="shared" si="5"/>
        <v>0</v>
      </c>
      <c r="DG30" s="10">
        <f t="shared" si="5"/>
        <v>60</v>
      </c>
      <c r="DH30" s="10">
        <f t="shared" si="5"/>
        <v>40</v>
      </c>
      <c r="DI30" s="10">
        <f t="shared" si="5"/>
        <v>0</v>
      </c>
      <c r="DJ30" s="10">
        <f t="shared" si="5"/>
        <v>33.333333333333336</v>
      </c>
      <c r="DK30" s="10">
        <f t="shared" si="5"/>
        <v>66.666666666666671</v>
      </c>
      <c r="DL30" s="10">
        <f t="shared" si="5"/>
        <v>0</v>
      </c>
      <c r="DM30" s="10">
        <f t="shared" si="5"/>
        <v>60</v>
      </c>
      <c r="DN30" s="10">
        <f t="shared" si="5"/>
        <v>40</v>
      </c>
      <c r="DO30" s="10">
        <f t="shared" si="5"/>
        <v>0</v>
      </c>
      <c r="DP30" s="10">
        <f t="shared" si="5"/>
        <v>53.333333333333336</v>
      </c>
      <c r="DQ30" s="10">
        <f t="shared" si="5"/>
        <v>46.666666666666671</v>
      </c>
      <c r="DR30" s="10">
        <f t="shared" si="5"/>
        <v>0</v>
      </c>
      <c r="DS30" s="10">
        <f t="shared" si="5"/>
        <v>86.666666666666671</v>
      </c>
      <c r="DT30" s="10">
        <f t="shared" si="5"/>
        <v>13.333333333333334</v>
      </c>
      <c r="DU30" s="10">
        <f t="shared" si="5"/>
        <v>0</v>
      </c>
      <c r="DV30" s="10">
        <f t="shared" si="5"/>
        <v>66.666666666666671</v>
      </c>
      <c r="DW30" s="10">
        <f t="shared" si="5"/>
        <v>33.333333333333336</v>
      </c>
      <c r="DX30" s="10">
        <f t="shared" si="5"/>
        <v>0</v>
      </c>
      <c r="DY30" s="10">
        <f t="shared" si="5"/>
        <v>0</v>
      </c>
      <c r="DZ30" s="10">
        <f t="shared" si="5"/>
        <v>100</v>
      </c>
      <c r="EA30" s="10">
        <f t="shared" si="5"/>
        <v>0</v>
      </c>
      <c r="EB30" s="10">
        <f t="shared" ref="EB30:GM30" si="6">EB29/15%</f>
        <v>40</v>
      </c>
      <c r="EC30" s="10">
        <f t="shared" si="6"/>
        <v>60</v>
      </c>
      <c r="ED30" s="10">
        <f t="shared" si="6"/>
        <v>0</v>
      </c>
      <c r="EE30" s="10">
        <f t="shared" si="6"/>
        <v>46.666666666666671</v>
      </c>
      <c r="EF30" s="10">
        <f t="shared" si="6"/>
        <v>53.333333333333336</v>
      </c>
      <c r="EG30" s="10">
        <f t="shared" si="6"/>
        <v>0</v>
      </c>
      <c r="EH30" s="10">
        <f t="shared" si="6"/>
        <v>46.666666666666671</v>
      </c>
      <c r="EI30" s="10">
        <f t="shared" si="6"/>
        <v>53.333333333333336</v>
      </c>
      <c r="EJ30" s="10">
        <f t="shared" si="6"/>
        <v>0</v>
      </c>
      <c r="EK30" s="10">
        <f t="shared" si="6"/>
        <v>0</v>
      </c>
      <c r="EL30" s="10">
        <f t="shared" si="6"/>
        <v>100</v>
      </c>
      <c r="EM30" s="10">
        <f t="shared" si="6"/>
        <v>0</v>
      </c>
      <c r="EN30" s="10">
        <f t="shared" si="6"/>
        <v>46.666666666666671</v>
      </c>
      <c r="EO30" s="10">
        <f t="shared" si="6"/>
        <v>53.333333333333336</v>
      </c>
      <c r="EP30" s="10">
        <f t="shared" si="6"/>
        <v>0</v>
      </c>
      <c r="EQ30" s="10">
        <f t="shared" si="6"/>
        <v>66.666666666666671</v>
      </c>
      <c r="ER30" s="10">
        <f t="shared" si="6"/>
        <v>33.333333333333336</v>
      </c>
      <c r="ES30" s="10">
        <f t="shared" si="6"/>
        <v>0</v>
      </c>
      <c r="ET30" s="10">
        <f t="shared" si="6"/>
        <v>53.333333333333336</v>
      </c>
      <c r="EU30" s="10">
        <f t="shared" si="6"/>
        <v>46.666666666666671</v>
      </c>
      <c r="EV30" s="10">
        <f t="shared" si="6"/>
        <v>0</v>
      </c>
      <c r="EW30" s="10">
        <f t="shared" si="6"/>
        <v>33.333333333333336</v>
      </c>
      <c r="EX30" s="10">
        <f t="shared" si="6"/>
        <v>66.666666666666671</v>
      </c>
      <c r="EY30" s="10">
        <f t="shared" si="6"/>
        <v>0</v>
      </c>
      <c r="EZ30" s="10">
        <f t="shared" si="6"/>
        <v>0</v>
      </c>
      <c r="FA30" s="10">
        <f t="shared" si="6"/>
        <v>100</v>
      </c>
      <c r="FB30" s="10">
        <f t="shared" si="6"/>
        <v>0</v>
      </c>
      <c r="FC30" s="10">
        <f t="shared" si="6"/>
        <v>53.333333333333336</v>
      </c>
      <c r="FD30" s="10">
        <f t="shared" si="6"/>
        <v>46.666666666666671</v>
      </c>
      <c r="FE30" s="10">
        <f t="shared" si="6"/>
        <v>0</v>
      </c>
      <c r="FF30" s="10">
        <f t="shared" si="6"/>
        <v>46.666666666666671</v>
      </c>
      <c r="FG30" s="10">
        <f t="shared" si="6"/>
        <v>53.333333333333336</v>
      </c>
      <c r="FH30" s="10">
        <f t="shared" si="6"/>
        <v>0</v>
      </c>
      <c r="FI30" s="10">
        <f t="shared" si="6"/>
        <v>80</v>
      </c>
      <c r="FJ30" s="10">
        <f t="shared" si="6"/>
        <v>20</v>
      </c>
      <c r="FK30" s="10">
        <f t="shared" si="6"/>
        <v>0</v>
      </c>
      <c r="FL30" s="10">
        <f t="shared" si="6"/>
        <v>0</v>
      </c>
      <c r="FM30" s="10">
        <f t="shared" si="6"/>
        <v>100</v>
      </c>
      <c r="FN30" s="10">
        <f t="shared" si="6"/>
        <v>0</v>
      </c>
      <c r="FO30" s="10">
        <f t="shared" si="6"/>
        <v>60</v>
      </c>
      <c r="FP30" s="10">
        <f t="shared" si="6"/>
        <v>40</v>
      </c>
      <c r="FQ30" s="10">
        <f t="shared" si="6"/>
        <v>0</v>
      </c>
      <c r="FR30" s="10">
        <f t="shared" si="6"/>
        <v>13.333333333333334</v>
      </c>
      <c r="FS30" s="10">
        <f t="shared" si="6"/>
        <v>86.666666666666671</v>
      </c>
      <c r="FT30" s="10">
        <f t="shared" si="6"/>
        <v>0</v>
      </c>
      <c r="FU30" s="10">
        <f t="shared" si="6"/>
        <v>33.333333333333336</v>
      </c>
      <c r="FV30" s="10">
        <f t="shared" si="6"/>
        <v>66.666666666666671</v>
      </c>
      <c r="FW30" s="10">
        <f t="shared" si="6"/>
        <v>0</v>
      </c>
      <c r="FX30" s="10">
        <f t="shared" si="6"/>
        <v>53.333333333333336</v>
      </c>
      <c r="FY30" s="10">
        <f t="shared" si="6"/>
        <v>46.666666666666671</v>
      </c>
      <c r="FZ30" s="10">
        <f t="shared" si="6"/>
        <v>0</v>
      </c>
      <c r="GA30" s="10">
        <f t="shared" si="6"/>
        <v>100</v>
      </c>
      <c r="GB30" s="10">
        <f t="shared" si="6"/>
        <v>0</v>
      </c>
      <c r="GC30" s="10">
        <f t="shared" si="6"/>
        <v>0</v>
      </c>
      <c r="GD30" s="10">
        <f t="shared" si="6"/>
        <v>40</v>
      </c>
      <c r="GE30" s="10">
        <f t="shared" si="6"/>
        <v>60</v>
      </c>
      <c r="GF30" s="10">
        <f t="shared" si="6"/>
        <v>0</v>
      </c>
      <c r="GG30" s="10">
        <f t="shared" si="6"/>
        <v>100</v>
      </c>
      <c r="GH30" s="10">
        <f t="shared" si="6"/>
        <v>0</v>
      </c>
      <c r="GI30" s="10">
        <f t="shared" si="6"/>
        <v>0</v>
      </c>
      <c r="GJ30" s="10">
        <f t="shared" si="6"/>
        <v>46.666666666666671</v>
      </c>
      <c r="GK30" s="10">
        <f t="shared" si="6"/>
        <v>53.333333333333336</v>
      </c>
      <c r="GL30" s="10">
        <f t="shared" si="6"/>
        <v>0</v>
      </c>
      <c r="GM30" s="10">
        <f t="shared" si="6"/>
        <v>20</v>
      </c>
      <c r="GN30" s="10">
        <f t="shared" ref="GN30:IT30" si="7">GN29/15%</f>
        <v>80</v>
      </c>
      <c r="GO30" s="10">
        <f t="shared" si="7"/>
        <v>0</v>
      </c>
      <c r="GP30" s="10">
        <f t="shared" si="7"/>
        <v>0</v>
      </c>
      <c r="GQ30" s="10">
        <f t="shared" si="7"/>
        <v>100</v>
      </c>
      <c r="GR30" s="10">
        <f t="shared" si="7"/>
        <v>0</v>
      </c>
      <c r="GS30" s="10">
        <f t="shared" si="7"/>
        <v>100</v>
      </c>
      <c r="GT30" s="10">
        <f t="shared" si="7"/>
        <v>0</v>
      </c>
      <c r="GU30" s="10">
        <f t="shared" si="7"/>
        <v>0</v>
      </c>
      <c r="GV30" s="10">
        <f t="shared" si="7"/>
        <v>86.666666666666671</v>
      </c>
      <c r="GW30" s="10">
        <f t="shared" si="7"/>
        <v>13.333333333333334</v>
      </c>
      <c r="GX30" s="10">
        <f t="shared" si="7"/>
        <v>0</v>
      </c>
      <c r="GY30" s="10">
        <f t="shared" si="7"/>
        <v>40</v>
      </c>
      <c r="GZ30" s="10">
        <f t="shared" si="7"/>
        <v>60</v>
      </c>
      <c r="HA30" s="10">
        <f t="shared" si="7"/>
        <v>0</v>
      </c>
      <c r="HB30" s="10">
        <f t="shared" si="7"/>
        <v>46.666666666666671</v>
      </c>
      <c r="HC30" s="10">
        <f t="shared" si="7"/>
        <v>53.333333333333336</v>
      </c>
      <c r="HD30" s="10">
        <f t="shared" si="7"/>
        <v>0</v>
      </c>
      <c r="HE30" s="10">
        <f t="shared" si="7"/>
        <v>33.333333333333336</v>
      </c>
      <c r="HF30" s="10">
        <f t="shared" si="7"/>
        <v>66.666666666666671</v>
      </c>
      <c r="HG30" s="10">
        <f t="shared" si="7"/>
        <v>0</v>
      </c>
      <c r="HH30" s="10">
        <f t="shared" si="7"/>
        <v>100</v>
      </c>
      <c r="HI30" s="10">
        <f t="shared" si="7"/>
        <v>0</v>
      </c>
      <c r="HJ30" s="10">
        <f t="shared" si="7"/>
        <v>0</v>
      </c>
      <c r="HK30" s="10">
        <f t="shared" si="7"/>
        <v>0</v>
      </c>
      <c r="HL30" s="10">
        <f t="shared" si="7"/>
        <v>100</v>
      </c>
      <c r="HM30" s="10">
        <f t="shared" si="7"/>
        <v>0</v>
      </c>
      <c r="HN30" s="10">
        <f t="shared" si="7"/>
        <v>33.333333333333336</v>
      </c>
      <c r="HO30" s="10">
        <f t="shared" si="7"/>
        <v>66.666666666666671</v>
      </c>
      <c r="HP30" s="10">
        <f t="shared" si="7"/>
        <v>0</v>
      </c>
      <c r="HQ30" s="10">
        <f t="shared" si="7"/>
        <v>26.666666666666668</v>
      </c>
      <c r="HR30" s="10">
        <f t="shared" si="7"/>
        <v>46.666666666666671</v>
      </c>
      <c r="HS30" s="10">
        <f t="shared" si="7"/>
        <v>26.666666666666668</v>
      </c>
      <c r="HT30" s="10">
        <f t="shared" si="7"/>
        <v>26.666666666666668</v>
      </c>
      <c r="HU30" s="10">
        <f t="shared" si="7"/>
        <v>73.333333333333343</v>
      </c>
      <c r="HV30" s="10">
        <f t="shared" si="7"/>
        <v>0</v>
      </c>
      <c r="HW30" s="10">
        <f t="shared" si="7"/>
        <v>100</v>
      </c>
      <c r="HX30" s="10">
        <f t="shared" si="7"/>
        <v>0</v>
      </c>
      <c r="HY30" s="10">
        <f t="shared" si="7"/>
        <v>0</v>
      </c>
      <c r="HZ30" s="10">
        <f t="shared" si="7"/>
        <v>46.666666666666671</v>
      </c>
      <c r="IA30" s="10">
        <f t="shared" si="7"/>
        <v>53.333333333333336</v>
      </c>
      <c r="IB30" s="10">
        <f t="shared" si="7"/>
        <v>0</v>
      </c>
      <c r="IC30" s="10">
        <f t="shared" si="7"/>
        <v>53.333333333333336</v>
      </c>
      <c r="ID30" s="10">
        <f t="shared" si="7"/>
        <v>46.666666666666671</v>
      </c>
      <c r="IE30" s="10">
        <f t="shared" si="7"/>
        <v>0</v>
      </c>
      <c r="IF30" s="10">
        <f t="shared" si="7"/>
        <v>53.333333333333336</v>
      </c>
      <c r="IG30" s="10">
        <f t="shared" si="7"/>
        <v>46.666666666666671</v>
      </c>
      <c r="IH30" s="10">
        <f t="shared" si="7"/>
        <v>0</v>
      </c>
      <c r="II30" s="10">
        <f t="shared" si="7"/>
        <v>73.333333333333343</v>
      </c>
      <c r="IJ30" s="10">
        <f t="shared" si="7"/>
        <v>26.666666666666668</v>
      </c>
      <c r="IK30" s="10">
        <f t="shared" si="7"/>
        <v>0</v>
      </c>
      <c r="IL30" s="10">
        <f t="shared" si="7"/>
        <v>0</v>
      </c>
      <c r="IM30" s="10">
        <f t="shared" si="7"/>
        <v>100</v>
      </c>
      <c r="IN30" s="10">
        <f t="shared" si="7"/>
        <v>0</v>
      </c>
      <c r="IO30" s="10">
        <f t="shared" si="7"/>
        <v>0</v>
      </c>
      <c r="IP30" s="10">
        <f t="shared" si="7"/>
        <v>100</v>
      </c>
      <c r="IQ30" s="10">
        <f t="shared" si="7"/>
        <v>0</v>
      </c>
      <c r="IR30" s="10">
        <f t="shared" si="7"/>
        <v>100</v>
      </c>
      <c r="IS30" s="10">
        <f t="shared" si="7"/>
        <v>0</v>
      </c>
      <c r="IT30" s="10">
        <f t="shared" si="7"/>
        <v>0</v>
      </c>
    </row>
    <row r="32" spans="1:254" x14ac:dyDescent="0.25">
      <c r="B32" s="11" t="s">
        <v>763</v>
      </c>
    </row>
    <row r="33" spans="2:5" x14ac:dyDescent="0.25">
      <c r="B33" t="s">
        <v>764</v>
      </c>
      <c r="C33" t="s">
        <v>765</v>
      </c>
      <c r="D33" s="53">
        <f>(C30+F30+I30+L30+O30+R30+U30)/7</f>
        <v>35.238095238095241</v>
      </c>
      <c r="E33" s="33">
        <f>D33/100*15</f>
        <v>5.2857142857142865</v>
      </c>
    </row>
    <row r="34" spans="2:5" x14ac:dyDescent="0.25">
      <c r="B34" t="s">
        <v>766</v>
      </c>
      <c r="C34" t="s">
        <v>765</v>
      </c>
      <c r="D34" s="53">
        <f>(D30+G30+J30+M30+P30+S30+V30)/7</f>
        <v>64.761904761904773</v>
      </c>
      <c r="E34" s="33">
        <f>D34/100*15</f>
        <v>9.7142857142857171</v>
      </c>
    </row>
    <row r="35" spans="2:5" x14ac:dyDescent="0.25">
      <c r="B35" t="s">
        <v>767</v>
      </c>
      <c r="C35" t="s">
        <v>765</v>
      </c>
      <c r="D35" s="53">
        <f>(E30+H30+K30+N30+Q30+T30+W30)/7</f>
        <v>0</v>
      </c>
      <c r="E35" s="33">
        <f>D35/100*15</f>
        <v>0</v>
      </c>
    </row>
    <row r="36" spans="2:5" x14ac:dyDescent="0.25">
      <c r="D36" s="51">
        <f>SUM(D33:D35)</f>
        <v>100.00000000000001</v>
      </c>
      <c r="E36" s="51">
        <f>SUM(E33:E35)</f>
        <v>15.000000000000004</v>
      </c>
    </row>
    <row r="37" spans="2:5" x14ac:dyDescent="0.25">
      <c r="B37" t="s">
        <v>764</v>
      </c>
      <c r="C37" t="s">
        <v>768</v>
      </c>
      <c r="D37" s="53">
        <f>(X30+AA30+AD30+AG30+AJ30+AM30+AP30+AS30+AV30+AY30+BB30+BE30+BH30+BK30+BN30+BQ30+BT30+BW30+BZ30+CC30+CF30+CI30+CL30+CO30+CR30+CU30+CX30+DA30)/28</f>
        <v>30.952380952380956</v>
      </c>
      <c r="E37" s="33">
        <f>D37/100*15</f>
        <v>4.6428571428571432</v>
      </c>
    </row>
    <row r="38" spans="2:5" x14ac:dyDescent="0.25">
      <c r="B38" t="s">
        <v>766</v>
      </c>
      <c r="C38" t="s">
        <v>768</v>
      </c>
      <c r="D38" s="53">
        <f>(Y30+AB30+AE30+AH30+AK30+AN30+AQ30+AT30+AW30+AZ30+BC30+BF30+BI30+BL30+BO30+BR30+BU30+BX30+CA30+CD30+CG30+CJ30+CM30+CP30+CS30+CV30+CY30+DB30)/28</f>
        <v>64.761904761904773</v>
      </c>
      <c r="E38" s="33">
        <f>D38/100*15</f>
        <v>9.7142857142857171</v>
      </c>
    </row>
    <row r="39" spans="2:5" x14ac:dyDescent="0.25">
      <c r="B39" t="s">
        <v>767</v>
      </c>
      <c r="C39" t="s">
        <v>768</v>
      </c>
      <c r="D39" s="53">
        <f>(Z30+AC30+AF30+AI30+AL30+AO30+AR30+AU30+AX30+BA30+BD30+BG30+BJ30+BM30+BP30+BS30+BV30+BY30+CB30+CE30+CH30+CK30+CN30+CQ30+CT30+CW30+CZ30+DC30)/28</f>
        <v>4.2857142857142856</v>
      </c>
      <c r="E39" s="33">
        <f>D39/100*15</f>
        <v>0.6428571428571429</v>
      </c>
    </row>
    <row r="40" spans="2:5" x14ac:dyDescent="0.25">
      <c r="D40" s="51">
        <f>SUM(D37:D39)</f>
        <v>100.00000000000001</v>
      </c>
      <c r="E40" s="51">
        <f>SUM(E37:E39)</f>
        <v>15.000000000000004</v>
      </c>
    </row>
    <row r="41" spans="2:5" x14ac:dyDescent="0.25">
      <c r="B41" t="s">
        <v>764</v>
      </c>
      <c r="C41" t="s">
        <v>770</v>
      </c>
      <c r="D41" s="53">
        <v>32.4</v>
      </c>
      <c r="E41" s="33">
        <f>D41/100*15</f>
        <v>4.8600000000000003</v>
      </c>
    </row>
    <row r="42" spans="2:5" x14ac:dyDescent="0.25">
      <c r="B42" t="s">
        <v>766</v>
      </c>
      <c r="C42" t="s">
        <v>770</v>
      </c>
      <c r="D42" s="53">
        <v>67.599999999999994</v>
      </c>
      <c r="E42" s="33">
        <v>10</v>
      </c>
    </row>
    <row r="43" spans="2:5" x14ac:dyDescent="0.25">
      <c r="B43" t="s">
        <v>767</v>
      </c>
      <c r="C43" t="s">
        <v>770</v>
      </c>
      <c r="D43" s="53">
        <f>(DF30+DI30+DL30+DO30+DR30+DU30+DX30)/7</f>
        <v>0</v>
      </c>
      <c r="E43" s="33">
        <f>D43/100*15</f>
        <v>0</v>
      </c>
    </row>
    <row r="44" spans="2:5" x14ac:dyDescent="0.25">
      <c r="D44" s="51">
        <f>SUM(D41:D43)</f>
        <v>100</v>
      </c>
      <c r="E44" s="51">
        <f>SUM(E41:E43)</f>
        <v>14.86</v>
      </c>
    </row>
    <row r="45" spans="2:5" x14ac:dyDescent="0.25">
      <c r="B45" t="s">
        <v>764</v>
      </c>
      <c r="C45" t="s">
        <v>769</v>
      </c>
      <c r="D45" s="53">
        <f>(DY30+EB30+EE30+EH30+EK30+EN30+EQ30+ET30+EW30+EZ30+FC30+FF30+FI30+FL30+FO30+FR30+FU30+FX30+GA30+GD30+GG30+GJ30+GM30+GP30+GS30+GV30+GY30+HB30+HE30+HH30+HK30+HN30+HQ30+HT30+HW30)/35</f>
        <v>44.952380952380956</v>
      </c>
      <c r="E45" s="33">
        <f>D45/100*15</f>
        <v>6.7428571428571429</v>
      </c>
    </row>
    <row r="46" spans="2:5" x14ac:dyDescent="0.25">
      <c r="B46" t="s">
        <v>766</v>
      </c>
      <c r="C46" t="s">
        <v>769</v>
      </c>
      <c r="D46" s="53">
        <f>(DZ30+EC30+EF30+EI30+EL30+EO30+ER30+EU30+EX30+FA30+FD30+FG30+FJ30+FM30+FP30+FS30+FV30+FY30+GB30+GE30+GH30+GK30+GN30+GQ30+GT30+GW30+GZ30+HC30+HF30+HI30+HL30+HO30+HR30+HU30+HX30)/35</f>
        <v>54.285714285714285</v>
      </c>
      <c r="E46" s="33">
        <f>D46/100*15</f>
        <v>8.1428571428571423</v>
      </c>
    </row>
    <row r="47" spans="2:5" x14ac:dyDescent="0.25">
      <c r="B47" t="s">
        <v>767</v>
      </c>
      <c r="C47" t="s">
        <v>769</v>
      </c>
      <c r="D47" s="53">
        <f>(EA30+ED30+EG30+EJ30+EM30+EP30+ES30+EV30+EY30+FB30+FE30+FH30+FK30+FN30+FQ30+FT30+FW30+FZ30+GC30+GF30+GI30+GL30+GO30+GR30+GU30+GX30+HA30+HD30+HG30+HJ30+HM30+HP30+HS30+HV30+HY30)/35</f>
        <v>0.76190476190476197</v>
      </c>
      <c r="E47" s="33">
        <f>D47/100*15</f>
        <v>0.1142857142857143</v>
      </c>
    </row>
    <row r="48" spans="2:5" x14ac:dyDescent="0.25">
      <c r="D48" s="51">
        <f>SUM(D45:D47)</f>
        <v>100</v>
      </c>
      <c r="E48" s="51">
        <f>SUM(E45:E47)</f>
        <v>15</v>
      </c>
    </row>
    <row r="49" spans="2:5" x14ac:dyDescent="0.25">
      <c r="B49" t="s">
        <v>764</v>
      </c>
      <c r="C49" t="s">
        <v>771</v>
      </c>
      <c r="D49" s="53">
        <f>(HZ30+IC30+IF30+II30+IL30+IO30+IR30)/7</f>
        <v>46.666666666666671</v>
      </c>
      <c r="E49" s="33">
        <f>D49/100*15</f>
        <v>7.0000000000000009</v>
      </c>
    </row>
    <row r="50" spans="2:5" x14ac:dyDescent="0.25">
      <c r="B50" t="s">
        <v>766</v>
      </c>
      <c r="C50" t="s">
        <v>771</v>
      </c>
      <c r="D50" s="53">
        <f>(IA30+ID30+IG30+IJ30+IM30+IP30+IS30)/7</f>
        <v>53.333333333333336</v>
      </c>
      <c r="E50" s="33">
        <f>D50/100*15</f>
        <v>8</v>
      </c>
    </row>
    <row r="51" spans="2:5" x14ac:dyDescent="0.25">
      <c r="B51" t="s">
        <v>767</v>
      </c>
      <c r="C51" t="s">
        <v>771</v>
      </c>
      <c r="D51" s="53">
        <f>(IB30+IE30+IH30+IK30+IN30+IQ30+IT30)/7</f>
        <v>0</v>
      </c>
      <c r="E51" s="33">
        <f>D51/100*15</f>
        <v>0</v>
      </c>
    </row>
    <row r="52" spans="2:5" x14ac:dyDescent="0.25">
      <c r="D52" s="51">
        <f>SUM(D49:D51)</f>
        <v>100</v>
      </c>
      <c r="E52" s="51">
        <f>SUM(E49:E51)</f>
        <v>15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29:B29"/>
    <mergeCell ref="A30:B3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 Младшая группа Гномики</vt:lpstr>
      <vt:lpstr>Средняя группа Ромашки</vt:lpstr>
      <vt:lpstr>Старшая группа Солнышко</vt:lpstr>
      <vt:lpstr>Предшкольная группа Радуга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2024-03-14T10:46:50Z</dcterms:modified>
</cp:coreProperties>
</file>