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Стартовая диагностика 2023-24\"/>
    </mc:Choice>
  </mc:AlternateContent>
  <xr:revisionPtr revIDLastSave="0" documentId="13_ncr:1_{577475BD-4B22-417D-ADB0-075450EFADCA}" xr6:coauthVersionLast="37" xr6:coauthVersionMax="37" xr10:uidLastSave="{00000000-0000-0000-0000-000000000000}"/>
  <bookViews>
    <workbookView xWindow="0" yWindow="0" windowWidth="14616" windowHeight="6996" firstSheet="2" activeTab="3" xr2:uid="{00000000-000D-0000-FFFF-FFFF00000000}"/>
  </bookViews>
  <sheets>
    <sheet name="ерте жас тобы" sheetId="1" r:id="rId1"/>
    <sheet name="Айголек кіші топ " sheetId="2" r:id="rId2"/>
    <sheet name="Балдаурен ортаңғы топ" sheetId="3" r:id="rId3"/>
    <sheet name="Балапан ересек топ" sheetId="4" r:id="rId4"/>
    <sheet name="Балауса мектепалды то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5" l="1"/>
  <c r="E42" i="5"/>
  <c r="E46" i="4" l="1"/>
  <c r="E39" i="4"/>
  <c r="E38" i="4"/>
  <c r="E37" i="4"/>
  <c r="E50" i="3"/>
  <c r="E43" i="3"/>
  <c r="E42" i="3"/>
  <c r="E41" i="3"/>
  <c r="C28" i="2" l="1"/>
  <c r="C29" i="2" s="1"/>
  <c r="D28" i="2"/>
  <c r="D29" i="2" s="1"/>
  <c r="E28" i="2"/>
  <c r="E29" i="2" s="1"/>
  <c r="F28" i="2"/>
  <c r="F29" i="2" s="1"/>
  <c r="G28" i="2"/>
  <c r="G29" i="2" s="1"/>
  <c r="H28" i="2"/>
  <c r="H29" i="2" s="1"/>
  <c r="I28" i="2"/>
  <c r="I29" i="2" s="1"/>
  <c r="J28" i="2"/>
  <c r="J29" i="2" s="1"/>
  <c r="K28" i="2"/>
  <c r="K29" i="2" s="1"/>
  <c r="L28" i="2"/>
  <c r="L29" i="2" s="1"/>
  <c r="M28" i="2"/>
  <c r="M29" i="2" s="1"/>
  <c r="N28" i="2"/>
  <c r="N29" i="2" s="1"/>
  <c r="O28" i="2"/>
  <c r="O29" i="2" s="1"/>
  <c r="P28" i="2"/>
  <c r="P29" i="2" s="1"/>
  <c r="Q28" i="2"/>
  <c r="Q29" i="2" s="1"/>
  <c r="R28" i="2"/>
  <c r="R29" i="2" s="1"/>
  <c r="S28" i="2"/>
  <c r="S29" i="2" s="1"/>
  <c r="T28" i="2"/>
  <c r="T29" i="2" s="1"/>
  <c r="U28" i="2"/>
  <c r="U29" i="2" s="1"/>
  <c r="V28" i="2"/>
  <c r="V29" i="2" s="1"/>
  <c r="W28" i="2"/>
  <c r="W29" i="2" s="1"/>
  <c r="X28" i="2"/>
  <c r="X29" i="2" s="1"/>
  <c r="Y28" i="2"/>
  <c r="Y29" i="2" s="1"/>
  <c r="Z28" i="2"/>
  <c r="Z29" i="2" s="1"/>
  <c r="AA28" i="2"/>
  <c r="AA29" i="2" s="1"/>
  <c r="AB28" i="2"/>
  <c r="AB29" i="2" s="1"/>
  <c r="AC28" i="2"/>
  <c r="AC29" i="2" s="1"/>
  <c r="AD28" i="2"/>
  <c r="AD29" i="2" s="1"/>
  <c r="AE28" i="2"/>
  <c r="AE29" i="2" s="1"/>
  <c r="AF28" i="2"/>
  <c r="AF29" i="2" s="1"/>
  <c r="AG28" i="2"/>
  <c r="AG29" i="2" s="1"/>
  <c r="AH28" i="2"/>
  <c r="AH29" i="2" s="1"/>
  <c r="AI28" i="2"/>
  <c r="AI29" i="2" s="1"/>
  <c r="AJ28" i="2"/>
  <c r="AJ29" i="2" s="1"/>
  <c r="AK28" i="2"/>
  <c r="AK29" i="2" s="1"/>
  <c r="AL28" i="2"/>
  <c r="AL29" i="2" s="1"/>
  <c r="AM28" i="2"/>
  <c r="AM29" i="2" s="1"/>
  <c r="AN28" i="2"/>
  <c r="AN29" i="2" s="1"/>
  <c r="AO28" i="2"/>
  <c r="AO29" i="2" s="1"/>
  <c r="AP28" i="2"/>
  <c r="AP29" i="2" s="1"/>
  <c r="AQ28" i="2"/>
  <c r="AQ29" i="2" s="1"/>
  <c r="AR28" i="2"/>
  <c r="AR29" i="2" s="1"/>
  <c r="AS28" i="2"/>
  <c r="AS29" i="2" s="1"/>
  <c r="AT28" i="2"/>
  <c r="AT29" i="2" s="1"/>
  <c r="AU28" i="2"/>
  <c r="AU29" i="2" s="1"/>
  <c r="AV28" i="2"/>
  <c r="AV29" i="2" s="1"/>
  <c r="AW28" i="2"/>
  <c r="AW29" i="2" s="1"/>
  <c r="AX28" i="2"/>
  <c r="AX29" i="2" s="1"/>
  <c r="AY28" i="2"/>
  <c r="AY29" i="2" s="1"/>
  <c r="AZ28" i="2"/>
  <c r="AZ29" i="2" s="1"/>
  <c r="BA28" i="2"/>
  <c r="BA29" i="2" s="1"/>
  <c r="BB28" i="2"/>
  <c r="BB29" i="2" s="1"/>
  <c r="BC28" i="2"/>
  <c r="BC29" i="2" s="1"/>
  <c r="BD28" i="2"/>
  <c r="BD29" i="2" s="1"/>
  <c r="BE28" i="2"/>
  <c r="BE29" i="2" s="1"/>
  <c r="BF28" i="2"/>
  <c r="BF29" i="2" s="1"/>
  <c r="BG28" i="2"/>
  <c r="BG29" i="2" s="1"/>
  <c r="BH28" i="2"/>
  <c r="BH29" i="2" s="1"/>
  <c r="BI28" i="2"/>
  <c r="BI29" i="2" s="1"/>
  <c r="BJ28" i="2"/>
  <c r="BJ29" i="2" s="1"/>
  <c r="BK28" i="2"/>
  <c r="BK29" i="2" s="1"/>
  <c r="BL28" i="2"/>
  <c r="BL29" i="2" s="1"/>
  <c r="BM28" i="2"/>
  <c r="BM29" i="2" s="1"/>
  <c r="BN28" i="2"/>
  <c r="BN29" i="2" s="1"/>
  <c r="BO28" i="2"/>
  <c r="BO29" i="2" s="1"/>
  <c r="BP28" i="2"/>
  <c r="BP29" i="2" s="1"/>
  <c r="BQ28" i="2"/>
  <c r="BQ29" i="2" s="1"/>
  <c r="BR28" i="2"/>
  <c r="BR29" i="2" s="1"/>
  <c r="BS28" i="2"/>
  <c r="BS29" i="2" s="1"/>
  <c r="BT28" i="2"/>
  <c r="BT29" i="2" s="1"/>
  <c r="BU28" i="2"/>
  <c r="BU29" i="2" s="1"/>
  <c r="BV28" i="2"/>
  <c r="BV29" i="2" s="1"/>
  <c r="BW28" i="2"/>
  <c r="BW29" i="2" s="1"/>
  <c r="BX28" i="2"/>
  <c r="BX29" i="2" s="1"/>
  <c r="BY28" i="2"/>
  <c r="BY29" i="2" s="1"/>
  <c r="BZ28" i="2"/>
  <c r="BZ29" i="2" s="1"/>
  <c r="CA28" i="2"/>
  <c r="CA29" i="2" s="1"/>
  <c r="CB28" i="2"/>
  <c r="CB29" i="2" s="1"/>
  <c r="CC28" i="2"/>
  <c r="CC29" i="2" s="1"/>
  <c r="CD28" i="2"/>
  <c r="CD29" i="2" s="1"/>
  <c r="CE28" i="2"/>
  <c r="CE29" i="2" s="1"/>
  <c r="CF28" i="2"/>
  <c r="CF29" i="2" s="1"/>
  <c r="CG28" i="2"/>
  <c r="CG29" i="2" s="1"/>
  <c r="CH28" i="2"/>
  <c r="CH29" i="2" s="1"/>
  <c r="CI28" i="2"/>
  <c r="CI29" i="2" s="1"/>
  <c r="CJ28" i="2"/>
  <c r="CJ29" i="2" s="1"/>
  <c r="CK28" i="2"/>
  <c r="CK29" i="2" s="1"/>
  <c r="CL28" i="2"/>
  <c r="CL29" i="2" s="1"/>
  <c r="CM28" i="2"/>
  <c r="CM29" i="2" s="1"/>
  <c r="CN28" i="2"/>
  <c r="CN29" i="2" s="1"/>
  <c r="CO28" i="2"/>
  <c r="CO29" i="2" s="1"/>
  <c r="CP28" i="2"/>
  <c r="CP29" i="2" s="1"/>
  <c r="CQ28" i="2"/>
  <c r="CQ29" i="2" s="1"/>
  <c r="CR28" i="2"/>
  <c r="CR29" i="2" s="1"/>
  <c r="CS28" i="2"/>
  <c r="CS29" i="2" s="1"/>
  <c r="CT28" i="2"/>
  <c r="CT29" i="2" s="1"/>
  <c r="CU28" i="2"/>
  <c r="CU29" i="2" s="1"/>
  <c r="CV28" i="2"/>
  <c r="CV29" i="2" s="1"/>
  <c r="CW28" i="2"/>
  <c r="CW29" i="2" s="1"/>
  <c r="CX28" i="2"/>
  <c r="CX29" i="2" s="1"/>
  <c r="CY28" i="2"/>
  <c r="CY29" i="2" s="1"/>
  <c r="CZ28" i="2"/>
  <c r="CZ29" i="2" s="1"/>
  <c r="DA28" i="2"/>
  <c r="DA29" i="2" s="1"/>
  <c r="DB28" i="2"/>
  <c r="DB29" i="2" s="1"/>
  <c r="DC28" i="2"/>
  <c r="DC29" i="2" s="1"/>
  <c r="DD28" i="2"/>
  <c r="DD29" i="2" s="1"/>
  <c r="DE28" i="2"/>
  <c r="DE29" i="2" s="1"/>
  <c r="DF28" i="2"/>
  <c r="DF29" i="2" s="1"/>
  <c r="DG28" i="2"/>
  <c r="DG29" i="2" s="1"/>
  <c r="DH28" i="2"/>
  <c r="DH29" i="2" s="1"/>
  <c r="DI28" i="2"/>
  <c r="DI29" i="2" s="1"/>
  <c r="DJ28" i="2"/>
  <c r="DJ29" i="2" s="1"/>
  <c r="DK28" i="2"/>
  <c r="DK29" i="2" s="1"/>
  <c r="DL28" i="2"/>
  <c r="DL29" i="2" s="1"/>
  <c r="DM28" i="2"/>
  <c r="DM29" i="2" s="1"/>
  <c r="DN28" i="2"/>
  <c r="DN29" i="2" s="1"/>
  <c r="DO28" i="2"/>
  <c r="DO29" i="2" s="1"/>
  <c r="DP28" i="2"/>
  <c r="DP29" i="2" s="1"/>
  <c r="DQ28" i="2"/>
  <c r="DQ29" i="2" s="1"/>
  <c r="DR28" i="2"/>
  <c r="DR29" i="2" s="1"/>
  <c r="C33" i="3"/>
  <c r="C34" i="3" s="1"/>
  <c r="D33" i="3"/>
  <c r="D34" i="3" s="1"/>
  <c r="E33" i="3"/>
  <c r="E34" i="3" s="1"/>
  <c r="F33" i="3"/>
  <c r="F34" i="3" s="1"/>
  <c r="G33" i="3"/>
  <c r="G34" i="3" s="1"/>
  <c r="H33" i="3"/>
  <c r="H34" i="3" s="1"/>
  <c r="I33" i="3"/>
  <c r="I34" i="3" s="1"/>
  <c r="J33" i="3"/>
  <c r="J34" i="3" s="1"/>
  <c r="K33" i="3"/>
  <c r="K34" i="3" s="1"/>
  <c r="L33" i="3"/>
  <c r="L34" i="3" s="1"/>
  <c r="M33" i="3"/>
  <c r="M34" i="3" s="1"/>
  <c r="N33" i="3"/>
  <c r="N34" i="3" s="1"/>
  <c r="O33" i="3"/>
  <c r="O34" i="3" s="1"/>
  <c r="P33" i="3"/>
  <c r="P34" i="3" s="1"/>
  <c r="Q33" i="3"/>
  <c r="Q34" i="3" s="1"/>
  <c r="R33" i="3"/>
  <c r="R34" i="3" s="1"/>
  <c r="S33" i="3"/>
  <c r="S34" i="3" s="1"/>
  <c r="T33" i="3"/>
  <c r="T34" i="3" s="1"/>
  <c r="U33" i="3"/>
  <c r="U34" i="3" s="1"/>
  <c r="V33" i="3"/>
  <c r="V34" i="3" s="1"/>
  <c r="W33" i="3"/>
  <c r="W34" i="3" s="1"/>
  <c r="X33" i="3"/>
  <c r="X34" i="3" s="1"/>
  <c r="Y33" i="3"/>
  <c r="Y34" i="3" s="1"/>
  <c r="Z33" i="3"/>
  <c r="Z34" i="3" s="1"/>
  <c r="AA33" i="3"/>
  <c r="AA34" i="3" s="1"/>
  <c r="AB33" i="3"/>
  <c r="AB34" i="3" s="1"/>
  <c r="AC33" i="3"/>
  <c r="AC34" i="3" s="1"/>
  <c r="AD33" i="3"/>
  <c r="AD34" i="3" s="1"/>
  <c r="AE33" i="3"/>
  <c r="AE34" i="3" s="1"/>
  <c r="AF33" i="3"/>
  <c r="AF34" i="3" s="1"/>
  <c r="AG33" i="3"/>
  <c r="AG34" i="3" s="1"/>
  <c r="AH33" i="3"/>
  <c r="AH34" i="3" s="1"/>
  <c r="AI33" i="3"/>
  <c r="AI34" i="3" s="1"/>
  <c r="AJ33" i="3"/>
  <c r="AJ34" i="3" s="1"/>
  <c r="AK33" i="3"/>
  <c r="AK34" i="3" s="1"/>
  <c r="AL33" i="3"/>
  <c r="AL34" i="3" s="1"/>
  <c r="AM33" i="3"/>
  <c r="AM34" i="3" s="1"/>
  <c r="AN33" i="3"/>
  <c r="AN34" i="3" s="1"/>
  <c r="AO33" i="3"/>
  <c r="AO34" i="3" s="1"/>
  <c r="AP33" i="3"/>
  <c r="AP34" i="3" s="1"/>
  <c r="AQ33" i="3"/>
  <c r="AQ34" i="3" s="1"/>
  <c r="AR33" i="3"/>
  <c r="AR34" i="3" s="1"/>
  <c r="AS33" i="3"/>
  <c r="AS34" i="3" s="1"/>
  <c r="AT33" i="3"/>
  <c r="AT34" i="3" s="1"/>
  <c r="AU33" i="3"/>
  <c r="AU34" i="3" s="1"/>
  <c r="AV33" i="3"/>
  <c r="AV34" i="3" s="1"/>
  <c r="AW33" i="3"/>
  <c r="AW34" i="3" s="1"/>
  <c r="AX33" i="3"/>
  <c r="AX34" i="3" s="1"/>
  <c r="AY33" i="3"/>
  <c r="AY34" i="3" s="1"/>
  <c r="AZ33" i="3"/>
  <c r="AZ34" i="3" s="1"/>
  <c r="BA33" i="3"/>
  <c r="BA34" i="3" s="1"/>
  <c r="BB33" i="3"/>
  <c r="BB34" i="3" s="1"/>
  <c r="BC33" i="3"/>
  <c r="BC34" i="3" s="1"/>
  <c r="BD33" i="3"/>
  <c r="BD34" i="3" s="1"/>
  <c r="BE33" i="3"/>
  <c r="BE34" i="3" s="1"/>
  <c r="BF33" i="3"/>
  <c r="BF34" i="3" s="1"/>
  <c r="BG33" i="3"/>
  <c r="BG34" i="3" s="1"/>
  <c r="BH33" i="3"/>
  <c r="BH34" i="3" s="1"/>
  <c r="BI33" i="3"/>
  <c r="BI34" i="3" s="1"/>
  <c r="BJ33" i="3"/>
  <c r="BJ34" i="3" s="1"/>
  <c r="BK33" i="3"/>
  <c r="BK34" i="3" s="1"/>
  <c r="BL33" i="3"/>
  <c r="BL34" i="3" s="1"/>
  <c r="BM33" i="3"/>
  <c r="BM34" i="3" s="1"/>
  <c r="BN33" i="3"/>
  <c r="BN34" i="3" s="1"/>
  <c r="BO33" i="3"/>
  <c r="BO34" i="3" s="1"/>
  <c r="BP33" i="3"/>
  <c r="BP34" i="3" s="1"/>
  <c r="BQ33" i="3"/>
  <c r="BQ34" i="3" s="1"/>
  <c r="BR33" i="3"/>
  <c r="BR34" i="3" s="1"/>
  <c r="BS33" i="3"/>
  <c r="BS34" i="3" s="1"/>
  <c r="BT33" i="3"/>
  <c r="BT34" i="3" s="1"/>
  <c r="BU33" i="3"/>
  <c r="BU34" i="3" s="1"/>
  <c r="BV33" i="3"/>
  <c r="BV34" i="3" s="1"/>
  <c r="BW33" i="3"/>
  <c r="BW34" i="3" s="1"/>
  <c r="BX33" i="3"/>
  <c r="BX34" i="3" s="1"/>
  <c r="BY33" i="3"/>
  <c r="BY34" i="3" s="1"/>
  <c r="BZ33" i="3"/>
  <c r="BZ34" i="3" s="1"/>
  <c r="CA33" i="3"/>
  <c r="CA34" i="3" s="1"/>
  <c r="CB33" i="3"/>
  <c r="CB34" i="3" s="1"/>
  <c r="CC33" i="3"/>
  <c r="CC34" i="3" s="1"/>
  <c r="CD33" i="3"/>
  <c r="CD34" i="3" s="1"/>
  <c r="CE33" i="3"/>
  <c r="CE34" i="3" s="1"/>
  <c r="CF33" i="3"/>
  <c r="CF34" i="3" s="1"/>
  <c r="CG33" i="3"/>
  <c r="CG34" i="3" s="1"/>
  <c r="CH33" i="3"/>
  <c r="CH34" i="3" s="1"/>
  <c r="CI33" i="3"/>
  <c r="CI34" i="3" s="1"/>
  <c r="CJ33" i="3"/>
  <c r="CJ34" i="3" s="1"/>
  <c r="CK33" i="3"/>
  <c r="CK34" i="3" s="1"/>
  <c r="CL33" i="3"/>
  <c r="CL34" i="3" s="1"/>
  <c r="CM33" i="3"/>
  <c r="CM34" i="3" s="1"/>
  <c r="CN33" i="3"/>
  <c r="CN34" i="3" s="1"/>
  <c r="CO33" i="3"/>
  <c r="CO34" i="3" s="1"/>
  <c r="CP33" i="3"/>
  <c r="CP34" i="3" s="1"/>
  <c r="CQ33" i="3"/>
  <c r="CQ34" i="3" s="1"/>
  <c r="CR33" i="3"/>
  <c r="CR34" i="3" s="1"/>
  <c r="CS33" i="3"/>
  <c r="CS34" i="3" s="1"/>
  <c r="CT33" i="3"/>
  <c r="CT34" i="3" s="1"/>
  <c r="CU33" i="3"/>
  <c r="CU34" i="3" s="1"/>
  <c r="CV33" i="3"/>
  <c r="CV34" i="3" s="1"/>
  <c r="CW33" i="3"/>
  <c r="CW34" i="3" s="1"/>
  <c r="CX33" i="3"/>
  <c r="CX34" i="3" s="1"/>
  <c r="CY33" i="3"/>
  <c r="CY34" i="3" s="1"/>
  <c r="CZ33" i="3"/>
  <c r="CZ34" i="3" s="1"/>
  <c r="DA33" i="3"/>
  <c r="DA34" i="3" s="1"/>
  <c r="DB33" i="3"/>
  <c r="DB34" i="3" s="1"/>
  <c r="DC33" i="3"/>
  <c r="DC34" i="3" s="1"/>
  <c r="DD33" i="3"/>
  <c r="DD34" i="3" s="1"/>
  <c r="DE33" i="3"/>
  <c r="DE34" i="3" s="1"/>
  <c r="DF33" i="3"/>
  <c r="DF34" i="3" s="1"/>
  <c r="DG33" i="3"/>
  <c r="DG34" i="3" s="1"/>
  <c r="DH33" i="3"/>
  <c r="DH34" i="3" s="1"/>
  <c r="DI33" i="3"/>
  <c r="DI34" i="3" s="1"/>
  <c r="DJ33" i="3"/>
  <c r="DJ34" i="3" s="1"/>
  <c r="DK33" i="3"/>
  <c r="DK34" i="3" s="1"/>
  <c r="DL33" i="3"/>
  <c r="DL34" i="3" s="1"/>
  <c r="DM33" i="3"/>
  <c r="DM34" i="3" s="1"/>
  <c r="DN33" i="3"/>
  <c r="DN34" i="3" s="1"/>
  <c r="DO33" i="3"/>
  <c r="DO34" i="3" s="1"/>
  <c r="DP33" i="3"/>
  <c r="DP34" i="3" s="1"/>
  <c r="DQ33" i="3"/>
  <c r="DQ34" i="3" s="1"/>
  <c r="DR33" i="3"/>
  <c r="DR34" i="3" s="1"/>
  <c r="DS33" i="3"/>
  <c r="DS34" i="3" s="1"/>
  <c r="DT33" i="3"/>
  <c r="DT34" i="3" s="1"/>
  <c r="DU33" i="3"/>
  <c r="DU34" i="3" s="1"/>
  <c r="DV33" i="3"/>
  <c r="DV34" i="3" s="1"/>
  <c r="DW33" i="3"/>
  <c r="DW34" i="3" s="1"/>
  <c r="DX33" i="3"/>
  <c r="DX34" i="3" s="1"/>
  <c r="DY33" i="3"/>
  <c r="DY34" i="3" s="1"/>
  <c r="DZ33" i="3"/>
  <c r="DZ34" i="3" s="1"/>
  <c r="EA33" i="3"/>
  <c r="EA34" i="3" s="1"/>
  <c r="EB33" i="3"/>
  <c r="EB34" i="3" s="1"/>
  <c r="EC33" i="3"/>
  <c r="EC34" i="3" s="1"/>
  <c r="ED33" i="3"/>
  <c r="ED34" i="3" s="1"/>
  <c r="EE33" i="3"/>
  <c r="EE34" i="3" s="1"/>
  <c r="EF33" i="3"/>
  <c r="EF34" i="3" s="1"/>
  <c r="EG33" i="3"/>
  <c r="EG34" i="3" s="1"/>
  <c r="EH33" i="3"/>
  <c r="EH34" i="3" s="1"/>
  <c r="EI33" i="3"/>
  <c r="EI34" i="3" s="1"/>
  <c r="EJ33" i="3"/>
  <c r="EJ34" i="3" s="1"/>
  <c r="EK33" i="3"/>
  <c r="EK34" i="3" s="1"/>
  <c r="EL33" i="3"/>
  <c r="EL34" i="3" s="1"/>
  <c r="EM33" i="3"/>
  <c r="EM34" i="3" s="1"/>
  <c r="EN33" i="3"/>
  <c r="EN34" i="3" s="1"/>
  <c r="EO33" i="3"/>
  <c r="EO34" i="3" s="1"/>
  <c r="EP33" i="3"/>
  <c r="EP34" i="3" s="1"/>
  <c r="EQ33" i="3"/>
  <c r="EQ34" i="3" s="1"/>
  <c r="ER33" i="3"/>
  <c r="ER34" i="3" s="1"/>
  <c r="ES33" i="3"/>
  <c r="ES34" i="3" s="1"/>
  <c r="ET33" i="3"/>
  <c r="ET34" i="3" s="1"/>
  <c r="EU33" i="3"/>
  <c r="EU34" i="3" s="1"/>
  <c r="EV33" i="3"/>
  <c r="EV34" i="3" s="1"/>
  <c r="EW33" i="3"/>
  <c r="EW34" i="3" s="1"/>
  <c r="EX33" i="3"/>
  <c r="EX34" i="3" s="1"/>
  <c r="EY33" i="3"/>
  <c r="EY34" i="3" s="1"/>
  <c r="EZ33" i="3"/>
  <c r="EZ34" i="3" s="1"/>
  <c r="FA33" i="3"/>
  <c r="FA34" i="3" s="1"/>
  <c r="FB33" i="3"/>
  <c r="FB34" i="3" s="1"/>
  <c r="FC33" i="3"/>
  <c r="FC34" i="3" s="1"/>
  <c r="FD33" i="3"/>
  <c r="FD34" i="3" s="1"/>
  <c r="FE33" i="3"/>
  <c r="FE34" i="3" s="1"/>
  <c r="FF33" i="3"/>
  <c r="FF34" i="3" s="1"/>
  <c r="FG33" i="3"/>
  <c r="FG34" i="3" s="1"/>
  <c r="FH33" i="3"/>
  <c r="FH34" i="3" s="1"/>
  <c r="FI33" i="3"/>
  <c r="FI34" i="3" s="1"/>
  <c r="FJ33" i="3"/>
  <c r="FJ34" i="3" s="1"/>
  <c r="FK33" i="3"/>
  <c r="FK34" i="3" s="1"/>
  <c r="CZ41" i="1"/>
  <c r="AN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3" i="1" l="1"/>
  <c r="E53" i="1" s="1"/>
  <c r="D52" i="1"/>
  <c r="D57" i="1"/>
  <c r="E57" i="1" s="1"/>
  <c r="D60" i="1"/>
  <c r="E60" i="1" s="1"/>
  <c r="D54" i="1"/>
  <c r="E54" i="1" s="1"/>
  <c r="D40" i="2"/>
  <c r="E40" i="2" s="1"/>
  <c r="D36" i="2"/>
  <c r="E36" i="2" s="1"/>
  <c r="D46" i="3"/>
  <c r="E46" i="3" s="1"/>
  <c r="D56" i="1"/>
  <c r="D62" i="1"/>
  <c r="E62" i="1" s="1"/>
  <c r="D49" i="1"/>
  <c r="E49" i="1" s="1"/>
  <c r="D48" i="2"/>
  <c r="E48" i="2" s="1"/>
  <c r="D49" i="2"/>
  <c r="E49" i="2" s="1"/>
  <c r="D50" i="2"/>
  <c r="E50" i="2" s="1"/>
  <c r="D46" i="2"/>
  <c r="E46" i="2" s="1"/>
  <c r="D44" i="2"/>
  <c r="E44" i="2" s="1"/>
  <c r="D45" i="2"/>
  <c r="E45" i="2" s="1"/>
  <c r="D41" i="2"/>
  <c r="E41" i="2" s="1"/>
  <c r="D42" i="2"/>
  <c r="E42" i="2" s="1"/>
  <c r="D38" i="2"/>
  <c r="E38" i="2" s="1"/>
  <c r="D37" i="2"/>
  <c r="E37" i="2" s="1"/>
  <c r="D32" i="2"/>
  <c r="E32" i="2" s="1"/>
  <c r="D33" i="2"/>
  <c r="E33" i="2" s="1"/>
  <c r="D34" i="2"/>
  <c r="E34" i="2" s="1"/>
  <c r="D55" i="3"/>
  <c r="E55" i="3" s="1"/>
  <c r="D39" i="3"/>
  <c r="E39" i="3" s="1"/>
  <c r="D45" i="3"/>
  <c r="E45" i="3" s="1"/>
  <c r="D38" i="3"/>
  <c r="E38" i="3" s="1"/>
  <c r="D37" i="3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4" i="3"/>
  <c r="E54" i="3" s="1"/>
  <c r="D51" i="3"/>
  <c r="E51" i="3" s="1"/>
  <c r="D53" i="3"/>
  <c r="E53" i="3" s="1"/>
  <c r="D49" i="3"/>
  <c r="E49" i="3" s="1"/>
  <c r="D47" i="3"/>
  <c r="E47" i="3" s="1"/>
  <c r="G56" i="3" l="1"/>
  <c r="H56" i="3" s="1"/>
  <c r="E37" i="3"/>
  <c r="E52" i="3"/>
  <c r="E48" i="3"/>
  <c r="D39" i="2"/>
  <c r="D43" i="2"/>
  <c r="D35" i="2"/>
  <c r="E40" i="3"/>
  <c r="E51" i="2"/>
  <c r="D51" i="2"/>
  <c r="E47" i="2"/>
  <c r="D47" i="2"/>
  <c r="E43" i="2"/>
  <c r="E39" i="2"/>
  <c r="E35" i="2"/>
  <c r="D52" i="3"/>
  <c r="D48" i="3"/>
  <c r="D40" i="3"/>
  <c r="E48" i="1"/>
  <c r="E51" i="1" s="1"/>
  <c r="D51" i="1"/>
  <c r="D59" i="1"/>
  <c r="E59" i="1"/>
  <c r="D47" i="1"/>
  <c r="E47" i="1"/>
  <c r="E44" i="3"/>
  <c r="D44" i="3"/>
  <c r="H30" i="5" l="1"/>
  <c r="H31" i="5" s="1"/>
  <c r="C30" i="5"/>
  <c r="C31" i="5" s="1"/>
  <c r="BT29" i="4" l="1"/>
  <c r="BT30" i="4" s="1"/>
  <c r="BU29" i="4"/>
  <c r="BU30" i="4" s="1"/>
  <c r="BV29" i="4"/>
  <c r="BV30" i="4" s="1"/>
  <c r="D30" i="5" l="1"/>
  <c r="D31" i="5" s="1"/>
  <c r="E30" i="5"/>
  <c r="E31" i="5" s="1"/>
  <c r="F30" i="5"/>
  <c r="F31" i="5" s="1"/>
  <c r="G30" i="5"/>
  <c r="G31" i="5" s="1"/>
  <c r="I30" i="5"/>
  <c r="I31" i="5" s="1"/>
  <c r="J30" i="5"/>
  <c r="J31" i="5" s="1"/>
  <c r="K30" i="5"/>
  <c r="K31" i="5" s="1"/>
  <c r="L30" i="5"/>
  <c r="L31" i="5" s="1"/>
  <c r="M30" i="5"/>
  <c r="M31" i="5" s="1"/>
  <c r="N30" i="5"/>
  <c r="N31" i="5" s="1"/>
  <c r="O30" i="5"/>
  <c r="O31" i="5" s="1"/>
  <c r="P30" i="5"/>
  <c r="P31" i="5" s="1"/>
  <c r="Q30" i="5"/>
  <c r="Q31" i="5" s="1"/>
  <c r="R30" i="5"/>
  <c r="R31" i="5" s="1"/>
  <c r="S30" i="5"/>
  <c r="S31" i="5" s="1"/>
  <c r="T30" i="5"/>
  <c r="T31" i="5" s="1"/>
  <c r="U30" i="5"/>
  <c r="U31" i="5" s="1"/>
  <c r="V30" i="5"/>
  <c r="V31" i="5" s="1"/>
  <c r="W30" i="5"/>
  <c r="W31" i="5" s="1"/>
  <c r="X30" i="5"/>
  <c r="X31" i="5" s="1"/>
  <c r="Y30" i="5"/>
  <c r="Y31" i="5" s="1"/>
  <c r="Z30" i="5"/>
  <c r="Z31" i="5" s="1"/>
  <c r="AA30" i="5"/>
  <c r="AA31" i="5" s="1"/>
  <c r="AB30" i="5"/>
  <c r="AB31" i="5" s="1"/>
  <c r="AC30" i="5"/>
  <c r="AC31" i="5" s="1"/>
  <c r="AD30" i="5"/>
  <c r="AD31" i="5" s="1"/>
  <c r="AE30" i="5"/>
  <c r="AE31" i="5" s="1"/>
  <c r="AF30" i="5"/>
  <c r="AF31" i="5" s="1"/>
  <c r="AG30" i="5"/>
  <c r="AG31" i="5" s="1"/>
  <c r="AH30" i="5"/>
  <c r="AH31" i="5" s="1"/>
  <c r="AI30" i="5"/>
  <c r="AI31" i="5" s="1"/>
  <c r="AJ30" i="5"/>
  <c r="AJ31" i="5" s="1"/>
  <c r="AK30" i="5"/>
  <c r="AK31" i="5" s="1"/>
  <c r="AL30" i="5"/>
  <c r="AL31" i="5" s="1"/>
  <c r="AM30" i="5"/>
  <c r="AM31" i="5" s="1"/>
  <c r="AN30" i="5"/>
  <c r="AN31" i="5" s="1"/>
  <c r="AO30" i="5"/>
  <c r="AO31" i="5" s="1"/>
  <c r="AP30" i="5"/>
  <c r="AP31" i="5" s="1"/>
  <c r="AQ30" i="5"/>
  <c r="AQ31" i="5" s="1"/>
  <c r="AR30" i="5"/>
  <c r="AR31" i="5" s="1"/>
  <c r="AS30" i="5"/>
  <c r="AS31" i="5" s="1"/>
  <c r="AT30" i="5"/>
  <c r="AT31" i="5" s="1"/>
  <c r="AU30" i="5"/>
  <c r="AU31" i="5" s="1"/>
  <c r="AV30" i="5"/>
  <c r="AV31" i="5" s="1"/>
  <c r="AW30" i="5"/>
  <c r="AW31" i="5" s="1"/>
  <c r="AX30" i="5"/>
  <c r="AX31" i="5" s="1"/>
  <c r="AY30" i="5"/>
  <c r="AY31" i="5" s="1"/>
  <c r="AZ30" i="5"/>
  <c r="AZ31" i="5" s="1"/>
  <c r="BA30" i="5"/>
  <c r="BA31" i="5" s="1"/>
  <c r="BB30" i="5"/>
  <c r="BB31" i="5" s="1"/>
  <c r="BC30" i="5"/>
  <c r="BC31" i="5" s="1"/>
  <c r="BD30" i="5"/>
  <c r="BD31" i="5" s="1"/>
  <c r="BE30" i="5"/>
  <c r="BE31" i="5" s="1"/>
  <c r="BF30" i="5"/>
  <c r="BF31" i="5" s="1"/>
  <c r="BG30" i="5"/>
  <c r="BG31" i="5" s="1"/>
  <c r="BH30" i="5"/>
  <c r="BH31" i="5" s="1"/>
  <c r="BI30" i="5"/>
  <c r="BI31" i="5" s="1"/>
  <c r="BJ30" i="5"/>
  <c r="BJ31" i="5" s="1"/>
  <c r="BK30" i="5"/>
  <c r="BK31" i="5" s="1"/>
  <c r="BL30" i="5"/>
  <c r="BL31" i="5" s="1"/>
  <c r="BM30" i="5"/>
  <c r="BM31" i="5" s="1"/>
  <c r="BN30" i="5"/>
  <c r="BN31" i="5" s="1"/>
  <c r="BO30" i="5"/>
  <c r="BO31" i="5" s="1"/>
  <c r="BP30" i="5"/>
  <c r="BP31" i="5" s="1"/>
  <c r="BQ30" i="5"/>
  <c r="BQ31" i="5" s="1"/>
  <c r="BR30" i="5"/>
  <c r="BR31" i="5" s="1"/>
  <c r="BS30" i="5"/>
  <c r="BS31" i="5" s="1"/>
  <c r="BT30" i="5"/>
  <c r="BT31" i="5" s="1"/>
  <c r="BU30" i="5"/>
  <c r="BU31" i="5" s="1"/>
  <c r="BV30" i="5"/>
  <c r="BV31" i="5" s="1"/>
  <c r="BW30" i="5"/>
  <c r="BW31" i="5" s="1"/>
  <c r="BX30" i="5"/>
  <c r="BX31" i="5" s="1"/>
  <c r="BY30" i="5"/>
  <c r="BY31" i="5" s="1"/>
  <c r="BZ30" i="5"/>
  <c r="BZ31" i="5" s="1"/>
  <c r="CA30" i="5"/>
  <c r="CA31" i="5" s="1"/>
  <c r="CB30" i="5"/>
  <c r="CB31" i="5" s="1"/>
  <c r="CC30" i="5"/>
  <c r="CC31" i="5" s="1"/>
  <c r="CD30" i="5"/>
  <c r="CD31" i="5" s="1"/>
  <c r="CE30" i="5"/>
  <c r="CE31" i="5" s="1"/>
  <c r="CF30" i="5"/>
  <c r="CF31" i="5" s="1"/>
  <c r="CG30" i="5"/>
  <c r="CG31" i="5" s="1"/>
  <c r="CH30" i="5"/>
  <c r="CH31" i="5" s="1"/>
  <c r="CI30" i="5"/>
  <c r="CI31" i="5" s="1"/>
  <c r="CJ30" i="5"/>
  <c r="CJ31" i="5" s="1"/>
  <c r="CK30" i="5"/>
  <c r="CK31" i="5" s="1"/>
  <c r="CL30" i="5"/>
  <c r="CL31" i="5" s="1"/>
  <c r="CM30" i="5"/>
  <c r="CM31" i="5" s="1"/>
  <c r="CN30" i="5"/>
  <c r="CN31" i="5" s="1"/>
  <c r="CO30" i="5"/>
  <c r="CO31" i="5" s="1"/>
  <c r="CP30" i="5"/>
  <c r="CP31" i="5" s="1"/>
  <c r="CQ30" i="5"/>
  <c r="CQ31" i="5" s="1"/>
  <c r="CR30" i="5"/>
  <c r="CR31" i="5" s="1"/>
  <c r="CS30" i="5"/>
  <c r="CS31" i="5" s="1"/>
  <c r="CT30" i="5"/>
  <c r="CT31" i="5" s="1"/>
  <c r="CU30" i="5"/>
  <c r="CU31" i="5" s="1"/>
  <c r="CV30" i="5"/>
  <c r="CV31" i="5" s="1"/>
  <c r="CW30" i="5"/>
  <c r="CW31" i="5" s="1"/>
  <c r="CX30" i="5"/>
  <c r="CX31" i="5" s="1"/>
  <c r="CY30" i="5"/>
  <c r="CY31" i="5" s="1"/>
  <c r="CZ30" i="5"/>
  <c r="CZ31" i="5" s="1"/>
  <c r="DA30" i="5"/>
  <c r="DA31" i="5" s="1"/>
  <c r="DB30" i="5"/>
  <c r="DB31" i="5" s="1"/>
  <c r="DC30" i="5"/>
  <c r="DC31" i="5" s="1"/>
  <c r="DD30" i="5"/>
  <c r="DD31" i="5" s="1"/>
  <c r="DE30" i="5"/>
  <c r="DE31" i="5" s="1"/>
  <c r="DF30" i="5"/>
  <c r="DF31" i="5" s="1"/>
  <c r="DG30" i="5"/>
  <c r="DG31" i="5" s="1"/>
  <c r="DH30" i="5"/>
  <c r="DH31" i="5" s="1"/>
  <c r="DI30" i="5"/>
  <c r="DI31" i="5" s="1"/>
  <c r="DJ30" i="5"/>
  <c r="DJ31" i="5" s="1"/>
  <c r="DK30" i="5"/>
  <c r="DK31" i="5" s="1"/>
  <c r="DL30" i="5"/>
  <c r="DL31" i="5" s="1"/>
  <c r="DM30" i="5"/>
  <c r="DM31" i="5" s="1"/>
  <c r="DN30" i="5"/>
  <c r="DN31" i="5" s="1"/>
  <c r="DO30" i="5"/>
  <c r="DO31" i="5" s="1"/>
  <c r="DP30" i="5"/>
  <c r="DP31" i="5" s="1"/>
  <c r="DQ30" i="5"/>
  <c r="DQ31" i="5" s="1"/>
  <c r="DR30" i="5"/>
  <c r="DR31" i="5" s="1"/>
  <c r="DS30" i="5"/>
  <c r="DS31" i="5" s="1"/>
  <c r="DT30" i="5"/>
  <c r="DT31" i="5" s="1"/>
  <c r="DU30" i="5"/>
  <c r="DU31" i="5" s="1"/>
  <c r="DV30" i="5"/>
  <c r="DV31" i="5" s="1"/>
  <c r="DW30" i="5"/>
  <c r="DW31" i="5" s="1"/>
  <c r="DX30" i="5"/>
  <c r="DX31" i="5" s="1"/>
  <c r="DY30" i="5"/>
  <c r="DY31" i="5" s="1"/>
  <c r="DZ30" i="5"/>
  <c r="DZ31" i="5" s="1"/>
  <c r="EA30" i="5"/>
  <c r="EA31" i="5" s="1"/>
  <c r="EB30" i="5"/>
  <c r="EB31" i="5" s="1"/>
  <c r="EC30" i="5"/>
  <c r="EC31" i="5" s="1"/>
  <c r="ED30" i="5"/>
  <c r="ED31" i="5" s="1"/>
  <c r="EE30" i="5"/>
  <c r="EE31" i="5" s="1"/>
  <c r="EF30" i="5"/>
  <c r="EF31" i="5" s="1"/>
  <c r="EG30" i="5"/>
  <c r="EG31" i="5" s="1"/>
  <c r="EH30" i="5"/>
  <c r="EH31" i="5" s="1"/>
  <c r="EI30" i="5"/>
  <c r="EI31" i="5" s="1"/>
  <c r="EJ30" i="5"/>
  <c r="EJ31" i="5" s="1"/>
  <c r="EK30" i="5"/>
  <c r="EK31" i="5" s="1"/>
  <c r="EL30" i="5"/>
  <c r="EL31" i="5" s="1"/>
  <c r="EM30" i="5"/>
  <c r="EM31" i="5" s="1"/>
  <c r="EN30" i="5"/>
  <c r="EN31" i="5" s="1"/>
  <c r="EO30" i="5"/>
  <c r="EO31" i="5" s="1"/>
  <c r="EP30" i="5"/>
  <c r="EP31" i="5" s="1"/>
  <c r="EQ30" i="5"/>
  <c r="EQ31" i="5" s="1"/>
  <c r="ER30" i="5"/>
  <c r="ER31" i="5" s="1"/>
  <c r="ES30" i="5"/>
  <c r="ES31" i="5" s="1"/>
  <c r="ET30" i="5"/>
  <c r="ET31" i="5" s="1"/>
  <c r="EU30" i="5"/>
  <c r="EU31" i="5" s="1"/>
  <c r="EV30" i="5"/>
  <c r="EV31" i="5" s="1"/>
  <c r="EW30" i="5"/>
  <c r="EW31" i="5" s="1"/>
  <c r="EX30" i="5"/>
  <c r="EX31" i="5" s="1"/>
  <c r="EY30" i="5"/>
  <c r="EY31" i="5" s="1"/>
  <c r="EZ30" i="5"/>
  <c r="EZ31" i="5" s="1"/>
  <c r="FA30" i="5"/>
  <c r="FA31" i="5" s="1"/>
  <c r="FB30" i="5"/>
  <c r="FB31" i="5" s="1"/>
  <c r="FC30" i="5"/>
  <c r="FC31" i="5" s="1"/>
  <c r="FD30" i="5"/>
  <c r="FD31" i="5" s="1"/>
  <c r="FE30" i="5"/>
  <c r="FE31" i="5" s="1"/>
  <c r="FF30" i="5"/>
  <c r="FF31" i="5" s="1"/>
  <c r="FG30" i="5"/>
  <c r="FG31" i="5" s="1"/>
  <c r="FH30" i="5"/>
  <c r="FH31" i="5" s="1"/>
  <c r="FI30" i="5"/>
  <c r="FI31" i="5" s="1"/>
  <c r="FJ30" i="5"/>
  <c r="FJ31" i="5" s="1"/>
  <c r="FK30" i="5"/>
  <c r="FK31" i="5" s="1"/>
  <c r="FL30" i="5"/>
  <c r="FL31" i="5" s="1"/>
  <c r="FM30" i="5"/>
  <c r="FM31" i="5" s="1"/>
  <c r="FN30" i="5"/>
  <c r="FN31" i="5" s="1"/>
  <c r="FO30" i="5"/>
  <c r="FO31" i="5" s="1"/>
  <c r="FP30" i="5"/>
  <c r="FP31" i="5" s="1"/>
  <c r="FQ30" i="5"/>
  <c r="FQ31" i="5" s="1"/>
  <c r="FR30" i="5"/>
  <c r="FR31" i="5" s="1"/>
  <c r="FS30" i="5"/>
  <c r="FS31" i="5" s="1"/>
  <c r="FT30" i="5"/>
  <c r="FT31" i="5" s="1"/>
  <c r="FU30" i="5"/>
  <c r="FU31" i="5" s="1"/>
  <c r="FV30" i="5"/>
  <c r="FV31" i="5" s="1"/>
  <c r="FW30" i="5"/>
  <c r="FW31" i="5" s="1"/>
  <c r="FX30" i="5"/>
  <c r="FX31" i="5" s="1"/>
  <c r="FY30" i="5"/>
  <c r="FY31" i="5" s="1"/>
  <c r="FZ30" i="5"/>
  <c r="FZ31" i="5" s="1"/>
  <c r="GA30" i="5"/>
  <c r="GA31" i="5" s="1"/>
  <c r="GB30" i="5"/>
  <c r="GB31" i="5" s="1"/>
  <c r="GC30" i="5"/>
  <c r="GC31" i="5" s="1"/>
  <c r="GD30" i="5"/>
  <c r="GD31" i="5" s="1"/>
  <c r="GE30" i="5"/>
  <c r="GE31" i="5" s="1"/>
  <c r="GF30" i="5"/>
  <c r="GF31" i="5" s="1"/>
  <c r="GG30" i="5"/>
  <c r="GG31" i="5" s="1"/>
  <c r="GH30" i="5"/>
  <c r="GH31" i="5" s="1"/>
  <c r="GI30" i="5"/>
  <c r="GI31" i="5" s="1"/>
  <c r="GJ30" i="5"/>
  <c r="GJ31" i="5" s="1"/>
  <c r="GK30" i="5"/>
  <c r="GK31" i="5" s="1"/>
  <c r="GL30" i="5"/>
  <c r="GL31" i="5" s="1"/>
  <c r="GM30" i="5"/>
  <c r="GM31" i="5" s="1"/>
  <c r="GN30" i="5"/>
  <c r="GN31" i="5" s="1"/>
  <c r="GO30" i="5"/>
  <c r="GO31" i="5" s="1"/>
  <c r="GP30" i="5"/>
  <c r="GP31" i="5" s="1"/>
  <c r="GQ30" i="5"/>
  <c r="GQ31" i="5" s="1"/>
  <c r="GR30" i="5"/>
  <c r="GR31" i="5" s="1"/>
  <c r="GS30" i="5"/>
  <c r="GS31" i="5" s="1"/>
  <c r="GT30" i="5"/>
  <c r="GT31" i="5" s="1"/>
  <c r="GU30" i="5"/>
  <c r="GU31" i="5" s="1"/>
  <c r="GV30" i="5"/>
  <c r="GV31" i="5" s="1"/>
  <c r="GW30" i="5"/>
  <c r="GW31" i="5" s="1"/>
  <c r="GX30" i="5"/>
  <c r="GX31" i="5" s="1"/>
  <c r="GY30" i="5"/>
  <c r="GY31" i="5" s="1"/>
  <c r="GZ30" i="5"/>
  <c r="GZ31" i="5" s="1"/>
  <c r="HA30" i="5"/>
  <c r="HA31" i="5" s="1"/>
  <c r="HB30" i="5"/>
  <c r="HB31" i="5" s="1"/>
  <c r="HC30" i="5"/>
  <c r="HC31" i="5" s="1"/>
  <c r="HD30" i="5"/>
  <c r="HD31" i="5" s="1"/>
  <c r="HE30" i="5"/>
  <c r="HE31" i="5" s="1"/>
  <c r="HF30" i="5"/>
  <c r="HF31" i="5" s="1"/>
  <c r="HG30" i="5"/>
  <c r="HG31" i="5" s="1"/>
  <c r="HH30" i="5"/>
  <c r="HH31" i="5" s="1"/>
  <c r="HI30" i="5"/>
  <c r="HI31" i="5" s="1"/>
  <c r="HJ30" i="5"/>
  <c r="HJ31" i="5" s="1"/>
  <c r="HK30" i="5"/>
  <c r="HK31" i="5" s="1"/>
  <c r="HL30" i="5"/>
  <c r="HL31" i="5" s="1"/>
  <c r="HM30" i="5"/>
  <c r="HM31" i="5" s="1"/>
  <c r="HN30" i="5"/>
  <c r="HN31" i="5" s="1"/>
  <c r="HO30" i="5"/>
  <c r="HO31" i="5" s="1"/>
  <c r="HP30" i="5"/>
  <c r="HP31" i="5" s="1"/>
  <c r="HQ30" i="5"/>
  <c r="HQ31" i="5" s="1"/>
  <c r="HR30" i="5"/>
  <c r="HR31" i="5" s="1"/>
  <c r="HS30" i="5"/>
  <c r="HS31" i="5" s="1"/>
  <c r="HT30" i="5"/>
  <c r="HT31" i="5" s="1"/>
  <c r="HU30" i="5"/>
  <c r="HU31" i="5" s="1"/>
  <c r="HV30" i="5"/>
  <c r="HV31" i="5" s="1"/>
  <c r="HW30" i="5"/>
  <c r="HW31" i="5" s="1"/>
  <c r="HX30" i="5"/>
  <c r="HX31" i="5" s="1"/>
  <c r="HY30" i="5"/>
  <c r="HY31" i="5" s="1"/>
  <c r="HZ30" i="5"/>
  <c r="HZ31" i="5" s="1"/>
  <c r="IA30" i="5"/>
  <c r="IA31" i="5" s="1"/>
  <c r="IB30" i="5"/>
  <c r="IB31" i="5" s="1"/>
  <c r="IC30" i="5"/>
  <c r="IC31" i="5" s="1"/>
  <c r="ID30" i="5"/>
  <c r="ID31" i="5" s="1"/>
  <c r="IE30" i="5"/>
  <c r="IE31" i="5" s="1"/>
  <c r="IF30" i="5"/>
  <c r="IF31" i="5" s="1"/>
  <c r="IG30" i="5"/>
  <c r="IG31" i="5" s="1"/>
  <c r="IH30" i="5"/>
  <c r="IH31" i="5" s="1"/>
  <c r="II30" i="5"/>
  <c r="II31" i="5" s="1"/>
  <c r="IJ30" i="5"/>
  <c r="IJ31" i="5" s="1"/>
  <c r="IK30" i="5"/>
  <c r="IK31" i="5" s="1"/>
  <c r="IL30" i="5"/>
  <c r="IL31" i="5" s="1"/>
  <c r="IM30" i="5"/>
  <c r="IM31" i="5" s="1"/>
  <c r="IN30" i="5"/>
  <c r="IN31" i="5" s="1"/>
  <c r="IO30" i="5"/>
  <c r="IO31" i="5" s="1"/>
  <c r="IP30" i="5"/>
  <c r="IP31" i="5" s="1"/>
  <c r="IQ30" i="5"/>
  <c r="IQ31" i="5" s="1"/>
  <c r="IR30" i="5"/>
  <c r="IR31" i="5" s="1"/>
  <c r="IS30" i="5"/>
  <c r="IS31" i="5" s="1"/>
  <c r="IT30" i="5"/>
  <c r="IT31" i="5" s="1"/>
  <c r="D29" i="4"/>
  <c r="D30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K30" i="4" s="1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R30" i="4" s="1"/>
  <c r="S29" i="4"/>
  <c r="S30" i="4" s="1"/>
  <c r="T29" i="4"/>
  <c r="T30" i="4" s="1"/>
  <c r="U29" i="4"/>
  <c r="U30" i="4" s="1"/>
  <c r="V29" i="4"/>
  <c r="V30" i="4" s="1"/>
  <c r="W29" i="4"/>
  <c r="W30" i="4" s="1"/>
  <c r="X29" i="4"/>
  <c r="X30" i="4" s="1"/>
  <c r="Y29" i="4"/>
  <c r="Y30" i="4" s="1"/>
  <c r="Z29" i="4"/>
  <c r="Z30" i="4" s="1"/>
  <c r="AA29" i="4"/>
  <c r="AA30" i="4" s="1"/>
  <c r="AB29" i="4"/>
  <c r="AB30" i="4" s="1"/>
  <c r="AC29" i="4"/>
  <c r="AC30" i="4" s="1"/>
  <c r="AD29" i="4"/>
  <c r="AD30" i="4" s="1"/>
  <c r="AE29" i="4"/>
  <c r="AE30" i="4" s="1"/>
  <c r="AF29" i="4"/>
  <c r="AF30" i="4" s="1"/>
  <c r="AG29" i="4"/>
  <c r="AG30" i="4" s="1"/>
  <c r="AH29" i="4"/>
  <c r="AH30" i="4" s="1"/>
  <c r="AI29" i="4"/>
  <c r="AI30" i="4" s="1"/>
  <c r="AJ29" i="4"/>
  <c r="AJ30" i="4" s="1"/>
  <c r="AK29" i="4"/>
  <c r="AK30" i="4" s="1"/>
  <c r="AL29" i="4"/>
  <c r="AL30" i="4" s="1"/>
  <c r="AM29" i="4"/>
  <c r="AM30" i="4" s="1"/>
  <c r="AN29" i="4"/>
  <c r="AN30" i="4" s="1"/>
  <c r="AO29" i="4"/>
  <c r="AO30" i="4" s="1"/>
  <c r="AP29" i="4"/>
  <c r="AP30" i="4" s="1"/>
  <c r="AQ29" i="4"/>
  <c r="AQ30" i="4" s="1"/>
  <c r="AR29" i="4"/>
  <c r="AR30" i="4" s="1"/>
  <c r="AS29" i="4"/>
  <c r="AS30" i="4" s="1"/>
  <c r="AT29" i="4"/>
  <c r="AT30" i="4" s="1"/>
  <c r="AU29" i="4"/>
  <c r="AU30" i="4" s="1"/>
  <c r="AV29" i="4"/>
  <c r="AV30" i="4" s="1"/>
  <c r="AW29" i="4"/>
  <c r="AW30" i="4" s="1"/>
  <c r="AX29" i="4"/>
  <c r="AX30" i="4" s="1"/>
  <c r="AY29" i="4"/>
  <c r="AY30" i="4" s="1"/>
  <c r="AZ29" i="4"/>
  <c r="AZ30" i="4" s="1"/>
  <c r="BA29" i="4"/>
  <c r="BA30" i="4" s="1"/>
  <c r="BB29" i="4"/>
  <c r="BB30" i="4" s="1"/>
  <c r="BC29" i="4"/>
  <c r="BC30" i="4" s="1"/>
  <c r="BD29" i="4"/>
  <c r="BD30" i="4" s="1"/>
  <c r="BE29" i="4"/>
  <c r="BE30" i="4" s="1"/>
  <c r="BF29" i="4"/>
  <c r="BF30" i="4" s="1"/>
  <c r="BG29" i="4"/>
  <c r="BG30" i="4" s="1"/>
  <c r="BH29" i="4"/>
  <c r="BH30" i="4" s="1"/>
  <c r="BI29" i="4"/>
  <c r="BI30" i="4" s="1"/>
  <c r="BJ29" i="4"/>
  <c r="BJ30" i="4" s="1"/>
  <c r="BK29" i="4"/>
  <c r="BK30" i="4" s="1"/>
  <c r="BL29" i="4"/>
  <c r="BL30" i="4" s="1"/>
  <c r="BM29" i="4"/>
  <c r="BM30" i="4" s="1"/>
  <c r="BN29" i="4"/>
  <c r="BN30" i="4" s="1"/>
  <c r="BO29" i="4"/>
  <c r="BO30" i="4" s="1"/>
  <c r="BP29" i="4"/>
  <c r="BP30" i="4" s="1"/>
  <c r="BQ29" i="4"/>
  <c r="BQ30" i="4" s="1"/>
  <c r="BR29" i="4"/>
  <c r="BR30" i="4" s="1"/>
  <c r="BS29" i="4"/>
  <c r="BS30" i="4" s="1"/>
  <c r="BW29" i="4"/>
  <c r="BW30" i="4" s="1"/>
  <c r="BX29" i="4"/>
  <c r="BX30" i="4" s="1"/>
  <c r="BY29" i="4"/>
  <c r="BY30" i="4" s="1"/>
  <c r="BZ29" i="4"/>
  <c r="BZ30" i="4" s="1"/>
  <c r="CA29" i="4"/>
  <c r="CA30" i="4" s="1"/>
  <c r="CB29" i="4"/>
  <c r="CB30" i="4" s="1"/>
  <c r="CC29" i="4"/>
  <c r="CC30" i="4" s="1"/>
  <c r="CD29" i="4"/>
  <c r="CD30" i="4" s="1"/>
  <c r="CE29" i="4"/>
  <c r="CE30" i="4" s="1"/>
  <c r="CF29" i="4"/>
  <c r="CF30" i="4" s="1"/>
  <c r="CG29" i="4"/>
  <c r="CG30" i="4" s="1"/>
  <c r="CH29" i="4"/>
  <c r="CH30" i="4" s="1"/>
  <c r="CI29" i="4"/>
  <c r="CI30" i="4" s="1"/>
  <c r="CJ29" i="4"/>
  <c r="CJ30" i="4" s="1"/>
  <c r="CK29" i="4"/>
  <c r="CK30" i="4" s="1"/>
  <c r="CL29" i="4"/>
  <c r="CL30" i="4" s="1"/>
  <c r="CM29" i="4"/>
  <c r="CM30" i="4" s="1"/>
  <c r="CN29" i="4"/>
  <c r="CN30" i="4" s="1"/>
  <c r="CO29" i="4"/>
  <c r="CO30" i="4" s="1"/>
  <c r="CP29" i="4"/>
  <c r="CP30" i="4" s="1"/>
  <c r="CQ29" i="4"/>
  <c r="CQ30" i="4" s="1"/>
  <c r="CR29" i="4"/>
  <c r="CR30" i="4" s="1"/>
  <c r="CS29" i="4"/>
  <c r="CS30" i="4" s="1"/>
  <c r="CT29" i="4"/>
  <c r="CT30" i="4" s="1"/>
  <c r="CU29" i="4"/>
  <c r="CU30" i="4" s="1"/>
  <c r="CV29" i="4"/>
  <c r="CV30" i="4" s="1"/>
  <c r="CW29" i="4"/>
  <c r="CW30" i="4" s="1"/>
  <c r="CX29" i="4"/>
  <c r="CX30" i="4" s="1"/>
  <c r="CY29" i="4"/>
  <c r="CY30" i="4" s="1"/>
  <c r="CZ29" i="4"/>
  <c r="CZ30" i="4" s="1"/>
  <c r="DA29" i="4"/>
  <c r="DA30" i="4" s="1"/>
  <c r="DB29" i="4"/>
  <c r="DB30" i="4" s="1"/>
  <c r="DC29" i="4"/>
  <c r="DC30" i="4" s="1"/>
  <c r="DD29" i="4"/>
  <c r="DD30" i="4" s="1"/>
  <c r="DE29" i="4"/>
  <c r="DE30" i="4" s="1"/>
  <c r="DF29" i="4"/>
  <c r="DF30" i="4" s="1"/>
  <c r="DG29" i="4"/>
  <c r="DG30" i="4" s="1"/>
  <c r="DH29" i="4"/>
  <c r="DH30" i="4" s="1"/>
  <c r="DI29" i="4"/>
  <c r="DI30" i="4" s="1"/>
  <c r="DJ29" i="4"/>
  <c r="DJ30" i="4" s="1"/>
  <c r="DK29" i="4"/>
  <c r="DK30" i="4" s="1"/>
  <c r="DL29" i="4"/>
  <c r="DL30" i="4" s="1"/>
  <c r="DM29" i="4"/>
  <c r="DM30" i="4" s="1"/>
  <c r="DN29" i="4"/>
  <c r="DN30" i="4" s="1"/>
  <c r="DO29" i="4"/>
  <c r="DO30" i="4" s="1"/>
  <c r="DP29" i="4"/>
  <c r="DP30" i="4" s="1"/>
  <c r="DQ29" i="4"/>
  <c r="DQ30" i="4" s="1"/>
  <c r="DR29" i="4"/>
  <c r="DR30" i="4" s="1"/>
  <c r="DS29" i="4"/>
  <c r="DS30" i="4" s="1"/>
  <c r="DT29" i="4"/>
  <c r="DT30" i="4" s="1"/>
  <c r="DU29" i="4"/>
  <c r="DU30" i="4" s="1"/>
  <c r="DV29" i="4"/>
  <c r="DV30" i="4" s="1"/>
  <c r="DW29" i="4"/>
  <c r="DW30" i="4" s="1"/>
  <c r="DX29" i="4"/>
  <c r="DX30" i="4" s="1"/>
  <c r="DY29" i="4"/>
  <c r="DY30" i="4" s="1"/>
  <c r="DZ29" i="4"/>
  <c r="DZ30" i="4" s="1"/>
  <c r="EA29" i="4"/>
  <c r="EA30" i="4" s="1"/>
  <c r="EB29" i="4"/>
  <c r="EB30" i="4" s="1"/>
  <c r="EC29" i="4"/>
  <c r="EC30" i="4" s="1"/>
  <c r="ED29" i="4"/>
  <c r="ED30" i="4" s="1"/>
  <c r="EE29" i="4"/>
  <c r="EE30" i="4" s="1"/>
  <c r="EF29" i="4"/>
  <c r="EF30" i="4" s="1"/>
  <c r="EG29" i="4"/>
  <c r="EG30" i="4" s="1"/>
  <c r="EH29" i="4"/>
  <c r="EH30" i="4" s="1"/>
  <c r="EI29" i="4"/>
  <c r="EI30" i="4" s="1"/>
  <c r="EJ29" i="4"/>
  <c r="EJ30" i="4" s="1"/>
  <c r="EK29" i="4"/>
  <c r="EK30" i="4" s="1"/>
  <c r="EL29" i="4"/>
  <c r="EL30" i="4" s="1"/>
  <c r="EM29" i="4"/>
  <c r="EM30" i="4" s="1"/>
  <c r="EN29" i="4"/>
  <c r="EN30" i="4" s="1"/>
  <c r="EO29" i="4"/>
  <c r="EO30" i="4" s="1"/>
  <c r="EP29" i="4"/>
  <c r="EP30" i="4" s="1"/>
  <c r="EQ29" i="4"/>
  <c r="EQ30" i="4" s="1"/>
  <c r="ER29" i="4"/>
  <c r="ER30" i="4" s="1"/>
  <c r="ES29" i="4"/>
  <c r="ES30" i="4" s="1"/>
  <c r="ET29" i="4"/>
  <c r="ET30" i="4" s="1"/>
  <c r="EU29" i="4"/>
  <c r="EU30" i="4" s="1"/>
  <c r="EV29" i="4"/>
  <c r="EV30" i="4" s="1"/>
  <c r="EW29" i="4"/>
  <c r="EW30" i="4" s="1"/>
  <c r="EX29" i="4"/>
  <c r="EX30" i="4" s="1"/>
  <c r="EY29" i="4"/>
  <c r="EY30" i="4" s="1"/>
  <c r="EZ29" i="4"/>
  <c r="EZ30" i="4" s="1"/>
  <c r="FA29" i="4"/>
  <c r="FA30" i="4" s="1"/>
  <c r="FB29" i="4"/>
  <c r="FB30" i="4" s="1"/>
  <c r="FC29" i="4"/>
  <c r="FC30" i="4" s="1"/>
  <c r="FD29" i="4"/>
  <c r="FD30" i="4" s="1"/>
  <c r="FE29" i="4"/>
  <c r="FE30" i="4" s="1"/>
  <c r="FF29" i="4"/>
  <c r="FF30" i="4" s="1"/>
  <c r="FG29" i="4"/>
  <c r="FG30" i="4" s="1"/>
  <c r="FH29" i="4"/>
  <c r="FH30" i="4" s="1"/>
  <c r="FI29" i="4"/>
  <c r="FI30" i="4" s="1"/>
  <c r="FJ29" i="4"/>
  <c r="FJ30" i="4" s="1"/>
  <c r="FK29" i="4"/>
  <c r="FK30" i="4" s="1"/>
  <c r="FL29" i="4"/>
  <c r="FL30" i="4" s="1"/>
  <c r="FM29" i="4"/>
  <c r="FM30" i="4" s="1"/>
  <c r="FN29" i="4"/>
  <c r="FN30" i="4" s="1"/>
  <c r="FO29" i="4"/>
  <c r="FO30" i="4" s="1"/>
  <c r="FP29" i="4"/>
  <c r="FP30" i="4" s="1"/>
  <c r="FQ29" i="4"/>
  <c r="FQ30" i="4" s="1"/>
  <c r="FR29" i="4"/>
  <c r="FR30" i="4" s="1"/>
  <c r="FS29" i="4"/>
  <c r="FS30" i="4" s="1"/>
  <c r="FT29" i="4"/>
  <c r="FT30" i="4" s="1"/>
  <c r="FU29" i="4"/>
  <c r="FU30" i="4" s="1"/>
  <c r="FV29" i="4"/>
  <c r="FV30" i="4" s="1"/>
  <c r="FW29" i="4"/>
  <c r="FW30" i="4" s="1"/>
  <c r="FX29" i="4"/>
  <c r="FX30" i="4" s="1"/>
  <c r="FY29" i="4"/>
  <c r="FY30" i="4" s="1"/>
  <c r="FZ29" i="4"/>
  <c r="FZ30" i="4" s="1"/>
  <c r="GA29" i="4"/>
  <c r="GA30" i="4" s="1"/>
  <c r="GB29" i="4"/>
  <c r="GB30" i="4" s="1"/>
  <c r="GC29" i="4"/>
  <c r="GC30" i="4" s="1"/>
  <c r="GD29" i="4"/>
  <c r="GD30" i="4" s="1"/>
  <c r="GE29" i="4"/>
  <c r="GE30" i="4" s="1"/>
  <c r="GF29" i="4"/>
  <c r="GF30" i="4" s="1"/>
  <c r="GG29" i="4"/>
  <c r="GG30" i="4" s="1"/>
  <c r="GH29" i="4"/>
  <c r="GH30" i="4" s="1"/>
  <c r="GI29" i="4"/>
  <c r="GI30" i="4" s="1"/>
  <c r="GJ29" i="4"/>
  <c r="GJ30" i="4" s="1"/>
  <c r="GK29" i="4"/>
  <c r="GK30" i="4" s="1"/>
  <c r="GL29" i="4"/>
  <c r="GL30" i="4" s="1"/>
  <c r="GM29" i="4"/>
  <c r="GM30" i="4" s="1"/>
  <c r="GN29" i="4"/>
  <c r="GN30" i="4" s="1"/>
  <c r="GO29" i="4"/>
  <c r="GO30" i="4" s="1"/>
  <c r="GP29" i="4"/>
  <c r="GP30" i="4" s="1"/>
  <c r="GQ29" i="4"/>
  <c r="GQ30" i="4" s="1"/>
  <c r="GR29" i="4"/>
  <c r="GR30" i="4" s="1"/>
  <c r="C29" i="4"/>
  <c r="C30" i="4" s="1"/>
  <c r="D52" i="5" l="1"/>
  <c r="E52" i="5" s="1"/>
  <c r="D39" i="5"/>
  <c r="E39" i="5" s="1"/>
  <c r="D51" i="5"/>
  <c r="E51" i="5" s="1"/>
  <c r="D48" i="5"/>
  <c r="E48" i="5" s="1"/>
  <c r="D47" i="5"/>
  <c r="E47" i="5" s="1"/>
  <c r="D44" i="5"/>
  <c r="E44" i="5" s="1"/>
  <c r="D40" i="5"/>
  <c r="E40" i="5" s="1"/>
  <c r="D38" i="5"/>
  <c r="E38" i="5" s="1"/>
  <c r="D50" i="5"/>
  <c r="E50" i="5" s="1"/>
  <c r="D46" i="5"/>
  <c r="E46" i="5" s="1"/>
  <c r="D35" i="5"/>
  <c r="E35" i="5" s="1"/>
  <c r="D34" i="5"/>
  <c r="E34" i="5" s="1"/>
  <c r="D51" i="4"/>
  <c r="E51" i="4" s="1"/>
  <c r="D33" i="4"/>
  <c r="D41" i="4"/>
  <c r="E41" i="4" s="1"/>
  <c r="D42" i="4"/>
  <c r="E42" i="4" s="1"/>
  <c r="D45" i="4"/>
  <c r="E45" i="4" s="1"/>
  <c r="D43" i="4"/>
  <c r="E43" i="4" s="1"/>
  <c r="D49" i="4"/>
  <c r="E49" i="4" s="1"/>
  <c r="D47" i="4"/>
  <c r="E47" i="4" s="1"/>
  <c r="D34" i="4"/>
  <c r="E34" i="4" s="1"/>
  <c r="D50" i="4"/>
  <c r="E50" i="4" s="1"/>
  <c r="D35" i="4"/>
  <c r="E35" i="4" s="1"/>
  <c r="D36" i="5"/>
  <c r="E36" i="5" s="1"/>
  <c r="H52" i="4" l="1"/>
  <c r="I52" i="4" s="1"/>
  <c r="E33" i="4"/>
  <c r="D41" i="5"/>
  <c r="E52" i="4"/>
  <c r="E40" i="4"/>
  <c r="D48" i="4"/>
  <c r="E63" i="1"/>
  <c r="E36" i="4"/>
  <c r="E49" i="5"/>
  <c r="E45" i="5"/>
  <c r="D63" i="1"/>
  <c r="D40" i="4"/>
  <c r="D52" i="4"/>
  <c r="D49" i="5"/>
  <c r="D45" i="5"/>
  <c r="D56" i="3"/>
  <c r="E53" i="5"/>
  <c r="D36" i="4"/>
  <c r="E41" i="5"/>
  <c r="E48" i="4"/>
  <c r="E56" i="3"/>
  <c r="E44" i="4"/>
  <c r="D44" i="4"/>
  <c r="D53" i="5"/>
  <c r="E37" i="5"/>
  <c r="D37" i="5"/>
</calcChain>
</file>

<file path=xl/sharedStrings.xml><?xml version="1.0" encoding="utf-8"?>
<sst xmlns="http://schemas.openxmlformats.org/spreadsheetml/2006/main" count="1822" uniqueCount="1441">
  <si>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</si>
  <si>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</si>
  <si>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</si>
  <si>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</si>
  <si>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</si>
  <si>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</si>
  <si>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</si>
  <si>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</si>
  <si>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</si>
  <si>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</si>
  <si>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</si>
  <si>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</si>
  <si>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</si>
  <si>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</si>
  <si>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</si>
  <si>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</si>
  <si>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</si>
  <si>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</si>
  <si>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</si>
  <si>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</si>
  <si>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</si>
  <si>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</si>
  <si>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</si>
  <si>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</si>
  <si>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</si>
  <si>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</si>
  <si>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</si>
  <si>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</si>
  <si>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</si>
  <si>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</si>
  <si>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</si>
  <si>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</si>
  <si>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</si>
  <si>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</si>
  <si>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</si>
  <si>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</si>
  <si>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</si>
  <si>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</si>
  <si>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</si>
  <si>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</si>
  <si>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</si>
  <si>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</si>
  <si>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</si>
  <si>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</si>
  <si>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</si>
  <si>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</si>
  <si>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</si>
  <si>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</si>
  <si>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</si>
  <si>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</si>
  <si>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</si>
  <si>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</si>
  <si>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</si>
  <si>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</si>
  <si>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</si>
  <si>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</si>
  <si>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</si>
  <si>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</si>
  <si>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</si>
  <si>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</si>
  <si>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</si>
  <si>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</si>
  <si>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</si>
  <si>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</si>
  <si>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</si>
  <si>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</si>
  <si>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</si>
  <si>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</si>
  <si>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</si>
  <si>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</si>
  <si>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</si>
  <si>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</si>
  <si>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</si>
  <si>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</si>
  <si>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</si>
  <si>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</si>
  <si>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</si>
  <si>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</si>
  <si>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</si>
  <si>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</si>
  <si>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</si>
  <si>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</si>
  <si>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</si>
  <si>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</si>
  <si>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</si>
  <si>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</si>
  <si>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</si>
  <si>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</si>
  <si>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</si>
  <si>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</si>
  <si>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</si>
  <si>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</si>
  <si>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</si>
  <si>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</si>
  <si>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</si>
  <si>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</si>
  <si>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</si>
  <si>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</si>
  <si>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</si>
  <si>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</si>
  <si>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</si>
  <si>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</si>
  <si>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</si>
  <si>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</si>
  <si>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</si>
  <si>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</si>
  <si>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</si>
  <si>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</si>
  <si>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</si>
  <si>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</si>
  <si>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</si>
  <si>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</si>
  <si>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</si>
  <si>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</si>
  <si>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</si>
  <si>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</si>
  <si>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</si>
  <si>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</si>
  <si>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</si>
  <si>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</si>
  <si>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</si>
  <si>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</si>
  <si>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</si>
  <si>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</si>
  <si>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</si>
  <si>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</si>
  <si>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</si>
  <si>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</si>
  <si>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</si>
  <si>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</si>
  <si>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</si>
  <si>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</si>
  <si>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</si>
  <si>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</si>
  <si>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</si>
  <si>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</si>
  <si>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</si>
  <si>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</si>
  <si>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</si>
  <si>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</si>
  <si>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</si>
  <si>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</si>
  <si>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</si>
  <si>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</si>
  <si>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</si>
  <si>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</si>
  <si>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</si>
  <si>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</si>
  <si>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</si>
  <si>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</si>
  <si>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</si>
  <si>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</si>
  <si>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</si>
  <si>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</si>
  <si>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</si>
  <si>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</si>
  <si>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</si>
  <si>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</si>
  <si>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</si>
  <si>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</si>
  <si>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</si>
  <si>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</si>
  <si>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</si>
  <si>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</si>
  <si>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</si>
  <si>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</si>
  <si>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</si>
  <si>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</si>
  <si>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</si>
  <si>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</si>
  <si>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</si>
  <si>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</si>
  <si>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</si>
  <si>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</si>
  <si>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</si>
  <si>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</si>
  <si>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</si>
  <si>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</si>
  <si>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</si>
  <si>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</si>
  <si>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</si>
  <si>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</si>
  <si>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</si>
  <si>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</si>
  <si>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</si>
  <si>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</si>
  <si>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</si>
  <si>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</si>
  <si>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</si>
  <si>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</si>
  <si>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</si>
  <si>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</si>
  <si>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</si>
  <si>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</si>
  <si>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</si>
  <si>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</si>
  <si>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</si>
  <si>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</si>
  <si>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</si>
  <si>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</si>
  <si>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</si>
  <si>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</si>
  <si>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</si>
  <si>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</si>
  <si>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</si>
  <si>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</si>
  <si>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</si>
  <si>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</si>
  <si>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</si>
  <si>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</si>
  <si>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</si>
  <si>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</si>
  <si>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</si>
  <si>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</si>
  <si>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</si>
  <si>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</si>
  <si>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</si>
  <si>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</si>
  <si>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</si>
  <si>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</si>
  <si>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</si>
  <si>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</si>
  <si>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</si>
  <si>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</si>
  <si>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</si>
  <si>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</si>
  <si>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</si>
  <si>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</si>
  <si>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</si>
  <si>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</si>
  <si>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</si>
  <si>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</si>
  <si>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</si>
  <si>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</si>
  <si>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</si>
  <si>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</si>
  <si>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</si>
  <si>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</si>
  <si>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</si>
  <si>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</si>
  <si>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</si>
  <si>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</si>
  <si>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</si>
  <si>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</si>
  <si>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</si>
  <si>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</si>
  <si>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</si>
  <si>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</si>
  <si>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</si>
  <si>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</si>
  <si>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</si>
  <si>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</si>
  <si>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</si>
  <si>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</si>
  <si>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</si>
  <si>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</si>
  <si>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</si>
  <si>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</si>
  <si>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</si>
  <si>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</si>
  <si>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</si>
  <si>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</si>
  <si>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</si>
  <si>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</si>
  <si>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</si>
  <si>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</si>
  <si>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</si>
  <si>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</si>
  <si>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</si>
  <si>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</si>
  <si>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</si>
  <si>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</si>
  <si>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</si>
  <si>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</si>
  <si>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</si>
  <si>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</si>
  <si>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</si>
  <si>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</si>
  <si>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</si>
  <si>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</si>
  <si>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</si>
  <si>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</si>
  <si>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</si>
  <si>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</si>
  <si>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</si>
  <si>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</si>
  <si>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</si>
  <si>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</si>
  <si>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</si>
  <si>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</si>
  <si>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</si>
  <si>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</si>
  <si>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</si>
  <si>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</si>
  <si>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</si>
  <si>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</si>
  <si>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</si>
  <si>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</si>
  <si>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</si>
  <si>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</si>
  <si>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</si>
  <si>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</si>
  <si>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</si>
  <si>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</si>
  <si>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</si>
  <si>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</si>
  <si>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</si>
  <si>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</si>
  <si>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</si>
  <si>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</si>
  <si>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</si>
  <si>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</si>
  <si>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</si>
  <si>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</si>
  <si>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</si>
  <si>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</si>
  <si>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</si>
  <si>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</si>
  <si>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</si>
  <si>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</si>
  <si>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</si>
  <si>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</si>
  <si>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</si>
  <si>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</si>
  <si>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</si>
  <si>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</si>
  <si>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</si>
  <si>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</si>
  <si>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</si>
  <si>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</si>
  <si>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</si>
  <si>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</si>
  <si>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</si>
  <si>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</si>
  <si>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</si>
  <si>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</si>
  <si>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</si>
  <si>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</si>
  <si>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</si>
  <si>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</si>
  <si>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</si>
  <si>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</si>
  <si>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</si>
  <si>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</si>
  <si>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</si>
  <si>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</si>
  <si>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</si>
  <si>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</si>
  <si>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</si>
  <si>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</si>
  <si>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</si>
  <si>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</si>
  <si>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</si>
  <si>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</si>
  <si>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</si>
  <si>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</si>
  <si>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</si>
  <si>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</si>
  <si>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</si>
  <si>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</si>
  <si>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</si>
  <si>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</si>
  <si>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</si>
  <si>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</si>
  <si>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</si>
  <si>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</si>
  <si>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</si>
  <si>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</si>
  <si>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</si>
  <si>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</si>
  <si>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</si>
  <si>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</si>
  <si>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</si>
  <si>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</si>
  <si>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</si>
  <si>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</si>
  <si>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</si>
  <si>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</si>
  <si>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</si>
  <si>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</si>
  <si>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</si>
  <si>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</si>
  <si>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</si>
  <si>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</si>
  <si>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</si>
  <si>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</si>
  <si>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</si>
  <si>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</si>
  <si>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</si>
  <si>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</si>
  <si>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</si>
  <si>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</si>
  <si>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</si>
  <si>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</si>
  <si>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</si>
  <si>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</si>
  <si>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</si>
  <si>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</si>
  <si>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</si>
  <si>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</si>
  <si>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</si>
  <si>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</si>
  <si>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</si>
  <si>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</si>
  <si>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</si>
  <si>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</si>
  <si>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</si>
  <si>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</si>
  <si>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</si>
  <si>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</si>
  <si>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</si>
  <si>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</si>
  <si>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</si>
  <si>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</si>
  <si>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</si>
  <si>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</si>
  <si>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</si>
  <si>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</si>
  <si>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</si>
  <si>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</si>
  <si>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</si>
  <si>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</si>
  <si>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</si>
  <si>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</si>
  <si>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</si>
  <si>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</si>
  <si>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</si>
  <si>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</si>
  <si>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</si>
  <si>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</si>
  <si>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</si>
  <si>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</si>
  <si>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</si>
  <si>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</si>
  <si>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</si>
  <si>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</si>
  <si>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</si>
  <si>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</si>
  <si>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</si>
  <si>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</si>
  <si>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</si>
  <si>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</si>
  <si>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</si>
  <si>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</si>
  <si>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</si>
  <si>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</si>
  <si>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</si>
  <si>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</si>
  <si>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</si>
  <si>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</si>
  <si>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</si>
  <si>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</si>
  <si>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</si>
  <si>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</si>
  <si>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</si>
  <si>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</si>
  <si>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</si>
  <si>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</si>
  <si>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</si>
  <si>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</si>
  <si>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</si>
  <si>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</si>
  <si>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</si>
  <si>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</si>
  <si>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</si>
  <si>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</si>
  <si>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</si>
  <si>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</si>
  <si>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</si>
  <si>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</si>
  <si>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</si>
  <si>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</si>
  <si>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</si>
  <si>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</si>
  <si>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</si>
  <si>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</si>
  <si>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</si>
  <si>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</si>
  <si>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</si>
  <si>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</si>
  <si>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</si>
  <si>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</si>
  <si>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</si>
  <si>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</si>
  <si>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</si>
  <si>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</si>
  <si>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</si>
  <si>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</si>
  <si>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</si>
  <si>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</si>
  <si>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</si>
  <si>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</si>
  <si>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</si>
  <si>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</si>
  <si>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</si>
  <si>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</si>
  <si>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</si>
  <si>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</si>
  <si>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</si>
  <si>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</si>
  <si>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</si>
  <si>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</si>
  <si>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</si>
  <si>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</si>
  <si>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</si>
  <si>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</si>
  <si>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</si>
  <si>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</si>
  <si>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</si>
  <si>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</si>
  <si>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</si>
  <si>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</si>
  <si>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</si>
  <si>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</si>
  <si>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</si>
  <si>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</si>
  <si>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</si>
  <si>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</si>
  <si>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</si>
  <si>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</si>
  <si>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</si>
  <si>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</si>
  <si>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</si>
  <si>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</si>
  <si>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</si>
  <si>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</si>
  <si>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</si>
  <si>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</si>
  <si>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</si>
  <si>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</si>
  <si>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</si>
  <si>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</si>
  <si>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</si>
  <si>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</si>
  <si>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</si>
  <si>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</si>
  <si>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</si>
  <si>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</si>
  <si>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</si>
  <si>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</si>
  <si>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</si>
  <si>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</si>
  <si>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</si>
  <si>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</si>
  <si>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</si>
  <si>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</si>
  <si>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</si>
  <si>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</si>
  <si>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</si>
  <si>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</si>
  <si>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</si>
  <si>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</si>
  <si>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</si>
  <si>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</si>
  <si>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</si>
  <si>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</si>
  <si>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</si>
  <si>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</si>
  <si>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</si>
  <si>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</si>
  <si>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</si>
  <si>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</si>
  <si>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</si>
  <si>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</si>
  <si>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</si>
  <si>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</si>
  <si>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</si>
  <si>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</si>
  <si>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</si>
  <si>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</si>
  <si>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</si>
  <si>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</si>
  <si>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</si>
  <si>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</si>
  <si>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</si>
  <si>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</si>
  <si>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</si>
  <si>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</si>
  <si>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</si>
  <si>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</si>
  <si>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</si>
  <si>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</si>
  <si>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</si>
  <si>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</si>
  <si>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</si>
  <si>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</si>
  <si>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</si>
  <si>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</si>
  <si>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</si>
  <si>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</si>
  <si>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</si>
  <si>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</si>
  <si>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</si>
  <si>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</si>
  <si>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</si>
  <si>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</si>
  <si>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</si>
  <si>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</si>
  <si>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</si>
  <si>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</si>
  <si>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</si>
  <si>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</si>
  <si>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</si>
  <si>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</si>
  <si>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</si>
  <si>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</si>
  <si>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</si>
  <si>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</si>
  <si>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</si>
  <si>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</si>
  <si>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</si>
  <si>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</si>
  <si>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</si>
  <si>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</si>
  <si>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</si>
  <si>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</si>
  <si>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</si>
  <si>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</si>
  <si>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</si>
  <si>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</si>
  <si>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</si>
  <si>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</si>
  <si>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</si>
  <si>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</si>
  <si>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</si>
  <si>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</si>
  <si>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</si>
  <si>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</si>
  <si>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</si>
  <si>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</si>
  <si>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</si>
  <si>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</si>
  <si>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</si>
  <si>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</si>
  <si>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</si>
  <si>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</si>
  <si>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</si>
  <si>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</si>
  <si>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</si>
  <si>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</si>
  <si>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</si>
  <si>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</si>
  <si>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</si>
  <si>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</si>
  <si>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</si>
  <si>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</si>
  <si>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</si>
  <si>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</si>
  <si>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</si>
  <si>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</si>
  <si>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</si>
  <si>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</si>
  <si>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</si>
  <si>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</si>
  <si>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</si>
  <si>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</si>
  <si>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</si>
  <si>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</si>
  <si>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</si>
  <si>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</si>
  <si>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</si>
  <si>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</si>
  <si>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</si>
  <si>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</si>
  <si>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</si>
  <si>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</si>
  <si>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</si>
  <si>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</si>
  <si>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</si>
  <si>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</si>
  <si>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</si>
  <si>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</si>
  <si>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</si>
  <si>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</si>
  <si>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</si>
  <si>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</si>
  <si>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</si>
  <si>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</si>
  <si>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</si>
  <si>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</si>
  <si>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</si>
  <si>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</si>
  <si>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</si>
  <si>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</si>
  <si>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</si>
  <si>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</si>
  <si>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</si>
  <si>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</si>
  <si>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</si>
  <si>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</si>
  <si>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</si>
  <si>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</si>
  <si>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</si>
  <si>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</si>
  <si>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</si>
  <si>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</si>
  <si>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</si>
  <si>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</si>
  <si>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</si>
  <si>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</si>
  <si>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</si>
  <si>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</si>
  <si>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</si>
  <si>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</si>
  <si>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</si>
  <si>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</si>
  <si>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</si>
  <si>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</si>
  <si>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</si>
  <si>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</si>
  <si>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</si>
  <si>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</si>
  <si>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</si>
  <si>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</si>
  <si>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</si>
  <si>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</si>
  <si>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</si>
  <si>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</si>
  <si>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</si>
  <si>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</si>
  <si>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</si>
  <si>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</si>
  <si>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</si>
  <si>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</si>
  <si>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</si>
  <si>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</si>
  <si>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</si>
  <si>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</si>
  <si>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</si>
  <si>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</si>
  <si>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</si>
  <si>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</si>
  <si>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</si>
  <si>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</si>
  <si>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</si>
  <si>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</si>
  <si>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</si>
  <si>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</si>
  <si>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</si>
  <si>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</si>
  <si>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</si>
  <si>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</si>
  <si>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</si>
  <si>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</si>
  <si>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</si>
  <si>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</si>
  <si>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</si>
  <si>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</si>
  <si>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</si>
  <si>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</si>
  <si>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</si>
  <si>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</si>
  <si>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</si>
  <si>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</si>
  <si>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</si>
  <si>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</si>
  <si>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</si>
  <si>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</si>
  <si>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</si>
  <si>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</si>
  <si>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</si>
  <si>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</si>
  <si>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</si>
  <si>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</si>
  <si>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</si>
  <si>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</si>
  <si>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</si>
  <si>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</si>
  <si>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</si>
  <si>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</si>
  <si>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</si>
  <si>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</si>
  <si>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</si>
  <si>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</si>
  <si>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</si>
  <si>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</si>
  <si>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</si>
  <si>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</si>
  <si>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</si>
  <si>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</si>
  <si>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</si>
  <si>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</si>
  <si>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</si>
  <si>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</si>
  <si>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</si>
  <si>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</si>
  <si>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</si>
  <si>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</si>
  <si>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</si>
  <si>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</si>
  <si>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</si>
  <si>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</si>
  <si>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</si>
  <si>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</si>
  <si>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</si>
  <si>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</si>
  <si>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</si>
  <si>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</si>
  <si>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</si>
  <si>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</si>
  <si>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</si>
  <si>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</si>
  <si>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</si>
  <si>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</si>
  <si>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</si>
  <si>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</si>
  <si>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</si>
  <si>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</si>
  <si>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</si>
  <si>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</si>
  <si>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</si>
  <si>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</si>
  <si>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</si>
  <si>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</si>
  <si>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</si>
  <si>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</si>
  <si>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</si>
  <si>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</si>
  <si>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</si>
  <si>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</si>
  <si>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</si>
  <si>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</si>
  <si>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</si>
  <si>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</si>
  <si>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</si>
  <si>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</si>
  <si>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</si>
  <si>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</si>
  <si>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</si>
  <si>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</si>
  <si>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</si>
  <si>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</si>
  <si>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</si>
  <si>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</si>
  <si>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</si>
  <si>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</si>
  <si>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</si>
  <si>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</si>
  <si>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</si>
  <si>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</si>
  <si>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</si>
  <si>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</si>
  <si>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</si>
  <si>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</si>
  <si>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</si>
  <si>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</si>
  <si>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</si>
  <si>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</si>
  <si>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</si>
  <si>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</si>
  <si>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</si>
  <si>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</si>
  <si>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</si>
  <si>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</si>
  <si>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</si>
  <si>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</si>
  <si>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</si>
  <si>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</si>
  <si>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</si>
  <si>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</si>
  <si>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</si>
  <si>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</si>
  <si>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</si>
  <si>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</si>
  <si>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</si>
  <si>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</si>
  <si>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</si>
  <si>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</si>
  <si>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</si>
  <si>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</si>
  <si>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</si>
  <si>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</si>
  <si>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</si>
  <si>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</si>
  <si>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</si>
  <si>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</si>
  <si>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</si>
  <si>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</si>
  <si>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</si>
  <si>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</si>
  <si>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</si>
  <si>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</si>
  <si>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</si>
  <si>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</si>
  <si>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</si>
  <si>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</si>
  <si>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</si>
  <si>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</si>
  <si>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</si>
  <si>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</si>
  <si>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</si>
  <si>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</si>
  <si>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</si>
  <si>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</si>
  <si>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</si>
  <si>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</si>
  <si>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</si>
  <si>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</si>
  <si>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</si>
  <si>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</si>
  <si>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</si>
  <si>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</si>
  <si>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</si>
  <si>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</si>
  <si>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</si>
  <si>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</si>
  <si>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</si>
  <si>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</si>
  <si>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</si>
  <si>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</si>
  <si>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</si>
  <si>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</si>
  <si>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</si>
  <si>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</si>
  <si>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</si>
  <si>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</si>
  <si>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</si>
  <si>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</si>
  <si>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</si>
  <si>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</si>
  <si>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</si>
  <si>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</si>
  <si>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</si>
  <si>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</si>
  <si>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</si>
  <si>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</si>
  <si>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</si>
  <si>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</si>
  <si>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</si>
  <si>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</si>
  <si>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</si>
  <si>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</si>
  <si>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</si>
  <si>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</si>
  <si>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</si>
  <si>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</si>
  <si>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</si>
  <si>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</si>
  <si>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</si>
  <si>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</si>
  <si>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</si>
  <si>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</si>
  <si>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</si>
  <si>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</si>
  <si>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</si>
  <si>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</si>
  <si>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</si>
  <si>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</si>
  <si>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</si>
  <si>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</si>
  <si>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</si>
  <si>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</si>
  <si>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</si>
  <si>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</si>
  <si>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</si>
  <si>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</si>
  <si>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</si>
  <si>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</si>
  <si>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</si>
  <si>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</si>
  <si>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</si>
  <si>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</si>
  <si>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</si>
  <si>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</si>
  <si>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</si>
  <si>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</si>
  <si>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</si>
  <si>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</si>
  <si>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</si>
  <si>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</si>
  <si>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</si>
  <si>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</si>
  <si>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</si>
  <si>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</si>
  <si>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</si>
  <si>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</si>
  <si>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</si>
  <si>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</si>
  <si>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</si>
  <si>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</si>
  <si>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</si>
  <si>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</si>
  <si>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</si>
  <si>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</si>
  <si>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</si>
  <si>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</si>
  <si>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</si>
  <si>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</si>
  <si>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</si>
  <si>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</si>
  <si>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</si>
  <si>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</si>
  <si>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</si>
  <si>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</si>
  <si>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</si>
  <si>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</si>
  <si>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</si>
  <si>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</si>
  <si>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</si>
  <si>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</si>
  <si>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</si>
  <si>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</si>
  <si>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</si>
  <si>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</si>
  <si>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</si>
  <si>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</si>
  <si>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</si>
  <si>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</si>
  <si>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</si>
  <si>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</si>
  <si>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</si>
  <si>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</si>
  <si>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</si>
  <si>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</si>
  <si>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</si>
  <si>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</si>
  <si>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</si>
  <si>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</si>
  <si>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</si>
  <si>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</si>
  <si>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</si>
  <si>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</si>
  <si>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</si>
  <si>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</si>
  <si>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</si>
  <si>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</si>
  <si>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</si>
  <si>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</si>
  <si>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</si>
  <si>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</si>
  <si>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</si>
  <si>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</si>
  <si>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</si>
  <si>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</si>
  <si>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</si>
  <si>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</si>
  <si>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</si>
  <si>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</si>
  <si>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</si>
  <si>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</si>
  <si>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</si>
  <si>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</si>
  <si>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</si>
  <si>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</si>
  <si>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</si>
  <si>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</si>
  <si>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</si>
  <si>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</si>
  <si>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</si>
  <si>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</si>
  <si>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</si>
  <si>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</si>
  <si>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</si>
  <si>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</si>
  <si>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</si>
  <si>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</si>
  <si>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</si>
  <si>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</si>
  <si>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</si>
  <si>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</si>
  <si>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</si>
  <si>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</si>
  <si>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</si>
  <si>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</si>
  <si>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</si>
  <si>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</si>
  <si>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</si>
  <si>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</si>
  <si>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</si>
  <si>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</si>
  <si>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</si>
  <si>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</si>
  <si>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</si>
  <si>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</si>
  <si>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</si>
  <si>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</si>
  <si>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</si>
  <si>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</si>
  <si>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</si>
  <si>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</si>
  <si>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</si>
  <si>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</si>
  <si>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</si>
  <si>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</si>
  <si>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</si>
  <si>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</si>
  <si>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</si>
  <si>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</si>
  <si>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</si>
  <si>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</si>
  <si>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</si>
  <si>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</si>
  <si>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</si>
  <si>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</si>
  <si>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</si>
  <si>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</si>
  <si>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</si>
  <si>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</si>
  <si>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</si>
  <si>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</si>
  <si>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</si>
  <si>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</si>
  <si>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</si>
  <si>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</si>
  <si>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</si>
  <si>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</si>
  <si>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</si>
  <si>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</si>
  <si>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</si>
  <si>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</si>
  <si>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</si>
  <si>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</si>
  <si>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</si>
  <si>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</si>
  <si>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</si>
  <si>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</si>
  <si>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</si>
  <si>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</si>
  <si>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</si>
  <si>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</si>
  <si>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</si>
  <si>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</si>
  <si>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</si>
  <si>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</si>
  <si>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</si>
  <si>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</si>
  <si>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</si>
  <si>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</si>
  <si>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</si>
  <si>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</si>
  <si>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</si>
  <si>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</si>
  <si>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</si>
  <si>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</si>
  <si>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</si>
  <si>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</si>
  <si>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</si>
  <si>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</si>
  <si>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</si>
  <si>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</si>
  <si>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</si>
  <si>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</si>
  <si>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</si>
  <si>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</si>
  <si>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</si>
  <si>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</si>
  <si>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</si>
  <si>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</si>
  <si>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</si>
  <si>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</si>
  <si>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</si>
  <si>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</si>
  <si>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</si>
  <si>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</si>
  <si>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</si>
  <si>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</si>
  <si>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</si>
  <si>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</si>
  <si>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</si>
  <si>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</si>
  <si>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</si>
  <si>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</si>
  <si>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</si>
  <si>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</si>
  <si>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</si>
  <si>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</si>
  <si>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</si>
  <si>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</si>
  <si>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</si>
  <si>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</si>
  <si>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</si>
  <si>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</si>
  <si>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</si>
  <si>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</si>
  <si>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</si>
  <si>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</si>
  <si>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</si>
  <si>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</si>
  <si>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</si>
  <si>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</si>
  <si>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</si>
  <si>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</si>
  <si>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</si>
  <si>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</si>
  <si>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</si>
  <si>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</si>
  <si>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</si>
  <si>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</si>
  <si>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</si>
  <si>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</si>
  <si>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</si>
  <si>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</si>
  <si>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</si>
  <si>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</si>
  <si>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</si>
  <si>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</si>
  <si>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</si>
  <si>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</si>
  <si>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</si>
  <si>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</si>
  <si>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</si>
  <si>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</si>
  <si>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</si>
  <si>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</si>
  <si>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</si>
  <si>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</si>
  <si>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</si>
  <si>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</si>
  <si>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</si>
  <si>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</si>
  <si>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</si>
  <si>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</si>
  <si>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</si>
  <si>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</si>
  <si>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</si>
  <si>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</si>
  <si>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</si>
  <si>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</si>
  <si>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</si>
  <si>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</si>
  <si>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</si>
  <si>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</si>
  <si>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</si>
  <si>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</si>
  <si>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</si>
  <si>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</si>
  <si>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</si>
  <si>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</si>
  <si>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</si>
  <si>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</si>
  <si>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</si>
  <si>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</si>
  <si>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</si>
  <si>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</si>
  <si>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</si>
  <si>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</si>
  <si>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</si>
  <si>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</si>
  <si>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</si>
  <si>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</si>
  <si>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</si>
  <si>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</si>
  <si>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</si>
  <si>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</si>
  <si>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</si>
  <si>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</si>
  <si>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</si>
  <si>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</si>
  <si>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</si>
  <si>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</si>
  <si>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</si>
  <si>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</si>
  <si>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</si>
  <si>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</si>
  <si>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</si>
  <si>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</si>
  <si>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</si>
  <si>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</si>
  <si>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</si>
  <si>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</si>
  <si>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</si>
  <si>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</si>
  <si>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</si>
  <si>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</si>
  <si>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</si>
  <si>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</si>
  <si>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</si>
  <si>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</si>
  <si>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</si>
  <si>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</si>
  <si>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</si>
  <si>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</si>
  <si>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</si>
  <si>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</si>
  <si>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</si>
  <si>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</si>
  <si>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</si>
  <si>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</si>
  <si>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</si>
  <si>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</si>
  <si>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</si>
  <si>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</si>
  <si>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</si>
  <si>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</si>
  <si>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</si>
  <si>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</si>
  <si>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</si>
  <si>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</si>
  <si>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</si>
  <si>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</si>
  <si>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</si>
  <si>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</si>
  <si>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</si>
  <si>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</si>
  <si>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</si>
  <si>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</si>
  <si>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</si>
  <si>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</si>
  <si>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</si>
  <si>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</si>
  <si>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</si>
  <si>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</si>
  <si>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</si>
  <si>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</si>
  <si>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</si>
  <si>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</si>
  <si>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</si>
  <si>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</si>
  <si>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</si>
  <si>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</si>
  <si>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</si>
  <si>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</si>
  <si>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</si>
  <si>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</si>
  <si>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</si>
  <si>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</si>
  <si>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</si>
  <si>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</si>
  <si>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</si>
  <si>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</si>
  <si>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</si>
  <si>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</si>
  <si>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</si>
  <si>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</si>
  <si>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</si>
  <si>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</si>
  <si>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</si>
  <si>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</si>
  <si>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</si>
  <si>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</si>
  <si>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</si>
  <si>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</si>
  <si>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</si>
  <si>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</si>
  <si>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</si>
  <si>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</si>
  <si>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</si>
  <si>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</si>
  <si>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</si>
  <si>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</si>
  <si>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</si>
  <si>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</si>
  <si>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</si>
  <si>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</si>
  <si>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</si>
  <si>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</si>
  <si>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</si>
  <si>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</si>
  <si>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</si>
  <si>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</si>
  <si>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</si>
  <si>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</si>
  <si>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</si>
  <si>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</si>
  <si>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</si>
  <si>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</si>
  <si>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</si>
  <si>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</si>
  <si>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</si>
  <si>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</si>
  <si>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</si>
  <si>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</si>
  <si>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</si>
  <si>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</si>
  <si>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</si>
  <si>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</si>
  <si>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</si>
  <si>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</si>
  <si>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</si>
  <si>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</si>
  <si>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</si>
  <si>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</si>
  <si>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</si>
  <si>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</si>
  <si>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</si>
  <si>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</si>
  <si>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</si>
  <si>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</si>
  <si>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</si>
  <si>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</si>
  <si>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МАУТХАНОВ</t>
  </si>
  <si>
    <t>МАУТХАН</t>
  </si>
  <si>
    <t>АЙБОЛОВА</t>
  </si>
  <si>
    <t>КАДРМАНАП</t>
  </si>
  <si>
    <t>ОРАЛБЕКОВ</t>
  </si>
  <si>
    <t>ДИАСҰЛЫ</t>
  </si>
  <si>
    <t>СҰЛТАНҒАЗИНА</t>
  </si>
  <si>
    <t>БАТЫРБЕК</t>
  </si>
  <si>
    <t>ТАЛҒАТОВА</t>
  </si>
  <si>
    <t>МҰРАТОВ</t>
  </si>
  <si>
    <t>ӘНУАР</t>
  </si>
  <si>
    <t>ОРАЛБЕК</t>
  </si>
  <si>
    <t>КАДЕСОВ</t>
  </si>
  <si>
    <t>ҚАЙРАТ</t>
  </si>
  <si>
    <t>ЖАНАБАЙ</t>
  </si>
  <si>
    <t>РАМАЗАНОВ</t>
  </si>
  <si>
    <t>МУРСАЛИМОВ</t>
  </si>
  <si>
    <t>МУРАТОВ</t>
  </si>
  <si>
    <t>СЕРІКЖАН</t>
  </si>
  <si>
    <t>ЫРЫСБЕК</t>
  </si>
  <si>
    <t>КАЛИЕВА</t>
  </si>
  <si>
    <t>САКАНОВ</t>
  </si>
  <si>
    <t>ЕРБОЛ</t>
  </si>
  <si>
    <t>САМАТОВ</t>
  </si>
  <si>
    <t>СМАИЛОВА</t>
  </si>
  <si>
    <t>САЛТЫБАЕВ</t>
  </si>
  <si>
    <t>САТАНОВ</t>
  </si>
  <si>
    <t>ТЕМІРЖАН</t>
  </si>
  <si>
    <t>ҚАЙДАР</t>
  </si>
  <si>
    <t>ҚҰМАР</t>
  </si>
  <si>
    <t>АСКАРОВ</t>
  </si>
  <si>
    <t>АЙБОЛОВ</t>
  </si>
  <si>
    <t>БАҚЫТБЕК</t>
  </si>
  <si>
    <t>МАУТХАНОВА</t>
  </si>
  <si>
    <t>ТАЛҒАТ</t>
  </si>
  <si>
    <t>НҰРЛАНҰЛЫ</t>
  </si>
  <si>
    <t>ЖАЙЫҚ</t>
  </si>
  <si>
    <t>ЕРБОЛОВА</t>
  </si>
  <si>
    <t>ҚАЛИҚАН</t>
  </si>
  <si>
    <t>СЕЙТҚАЗИН</t>
  </si>
  <si>
    <t>САЙЛАУБЕК</t>
  </si>
  <si>
    <t>ТОЛЕЛКАН</t>
  </si>
  <si>
    <t>АБДРАХМАНОВА</t>
  </si>
  <si>
    <t>РУСЛАН</t>
  </si>
  <si>
    <t>МЕЛСОВ</t>
  </si>
  <si>
    <t>КАДЕСОВА</t>
  </si>
  <si>
    <t>МУРАТХАН</t>
  </si>
  <si>
    <t>ТУРСЫНБЕКОВ</t>
  </si>
  <si>
    <t>МЕДЕТҰЛЫ</t>
  </si>
  <si>
    <t>САКЕН</t>
  </si>
  <si>
    <t>МУРАТОВА</t>
  </si>
  <si>
    <t>АҚАН</t>
  </si>
  <si>
    <t>ТУРГАНБАЕВА</t>
  </si>
  <si>
    <t>АРЫСТАНБЕК</t>
  </si>
  <si>
    <t>АШИМХАНОВА</t>
  </si>
  <si>
    <t>БОЛАТ</t>
  </si>
  <si>
    <t>ТАЛҒАТҚЫЗЫ</t>
  </si>
  <si>
    <t>КЕНЖАЛИНА</t>
  </si>
  <si>
    <t xml:space="preserve">                                  Оқу жылы: 2023-24                          Топ: Айголек                Өткізу кезеңі:бастапқы          Өткізу мерзімі:қыркүйек 2023 жыл</t>
  </si>
  <si>
    <t xml:space="preserve">                                  Оқу жылы: 2023-24                              Топ: Балапан                 Өткізу кезеңі: бастапқы       Өткізу мерзімі:қыркүйек 2023 жыл</t>
  </si>
  <si>
    <t xml:space="preserve">                                  Оқу жылы: 2023-24                              Топ: Балдаурен                Өткізу кезеңі:  бастапқы       Өткізу мерзімі:қыркүйек 2023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</si>
</sst>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99999999999999" hidden="1" customHeight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6"/>
      <c r="B11" s="46"/>
      <c r="C11" s="39" t="s">
        <v>846</v>
      </c>
      <c r="D11" s="39"/>
      <c r="E11" s="39"/>
      <c r="F11" s="39"/>
      <c r="G11" s="39"/>
      <c r="H11" s="39"/>
      <c r="I11" s="39"/>
      <c r="J11" s="39"/>
      <c r="K11" s="39"/>
      <c r="L11" s="39" t="s">
        <v>849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846</v>
      </c>
      <c r="Y11" s="39"/>
      <c r="Z11" s="39"/>
      <c r="AA11" s="39"/>
      <c r="AB11" s="39"/>
      <c r="AC11" s="39"/>
      <c r="AD11" s="39"/>
      <c r="AE11" s="39"/>
      <c r="AF11" s="39"/>
      <c r="AG11" s="39" t="s">
        <v>849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846</v>
      </c>
      <c r="AT11" s="35"/>
      <c r="AU11" s="35"/>
      <c r="AV11" s="35"/>
      <c r="AW11" s="35"/>
      <c r="AX11" s="35"/>
      <c r="AY11" s="35" t="s">
        <v>849</v>
      </c>
      <c r="AZ11" s="35"/>
      <c r="BA11" s="35"/>
      <c r="BB11" s="35"/>
      <c r="BC11" s="35"/>
      <c r="BD11" s="35"/>
      <c r="BE11" s="35"/>
      <c r="BF11" s="35"/>
      <c r="BG11" s="35"/>
      <c r="BH11" s="35" t="s">
        <v>846</v>
      </c>
      <c r="BI11" s="35"/>
      <c r="BJ11" s="35"/>
      <c r="BK11" s="35"/>
      <c r="BL11" s="35"/>
      <c r="BM11" s="35"/>
      <c r="BN11" s="35" t="s">
        <v>849</v>
      </c>
      <c r="BO11" s="35"/>
      <c r="BP11" s="35"/>
      <c r="BQ11" s="35"/>
      <c r="BR11" s="35"/>
      <c r="BS11" s="35"/>
      <c r="BT11" s="35"/>
      <c r="BU11" s="35"/>
      <c r="BV11" s="35"/>
      <c r="BW11" s="35" t="s">
        <v>846</v>
      </c>
      <c r="BX11" s="35"/>
      <c r="BY11" s="35"/>
      <c r="BZ11" s="35"/>
      <c r="CA11" s="35"/>
      <c r="CB11" s="35"/>
      <c r="CC11" s="35" t="s">
        <v>849</v>
      </c>
      <c r="CD11" s="35"/>
      <c r="CE11" s="35"/>
      <c r="CF11" s="35"/>
      <c r="CG11" s="35"/>
      <c r="CH11" s="35"/>
      <c r="CI11" s="35" t="s">
        <v>846</v>
      </c>
      <c r="CJ11" s="35"/>
      <c r="CK11" s="35"/>
      <c r="CL11" s="35"/>
      <c r="CM11" s="35"/>
      <c r="CN11" s="35"/>
      <c r="CO11" s="35"/>
      <c r="CP11" s="35"/>
      <c r="CQ11" s="35"/>
      <c r="CR11" s="35" t="s">
        <v>849</v>
      </c>
      <c r="CS11" s="35"/>
      <c r="CT11" s="35"/>
      <c r="CU11" s="35"/>
      <c r="CV11" s="35"/>
      <c r="CW11" s="35"/>
      <c r="CX11" s="35"/>
      <c r="CY11" s="35"/>
      <c r="CZ11" s="35"/>
      <c r="DA11" s="35" t="s">
        <v>846</v>
      </c>
      <c r="DB11" s="35"/>
      <c r="DC11" s="35"/>
      <c r="DD11" s="35"/>
      <c r="DE11" s="35"/>
      <c r="DF11" s="35"/>
      <c r="DG11" s="35" t="s">
        <v>849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3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3">
      <c r="A13" s="46"/>
      <c r="B13" s="46"/>
      <c r="C13" s="45" t="s">
        <v>843</v>
      </c>
      <c r="D13" s="45"/>
      <c r="E13" s="45"/>
      <c r="F13" s="45" t="s">
        <v>1338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850</v>
      </c>
      <c r="Y13" s="45"/>
      <c r="Z13" s="45"/>
      <c r="AA13" s="45" t="s">
        <v>852</v>
      </c>
      <c r="AB13" s="45"/>
      <c r="AC13" s="45"/>
      <c r="AD13" s="45" t="s">
        <v>854</v>
      </c>
      <c r="AE13" s="45"/>
      <c r="AF13" s="45"/>
      <c r="AG13" s="45" t="s">
        <v>856</v>
      </c>
      <c r="AH13" s="45"/>
      <c r="AI13" s="45"/>
      <c r="AJ13" s="45" t="s">
        <v>858</v>
      </c>
      <c r="AK13" s="45"/>
      <c r="AL13" s="45"/>
      <c r="AM13" s="45" t="s">
        <v>862</v>
      </c>
      <c r="AN13" s="45"/>
      <c r="AO13" s="45"/>
      <c r="AP13" s="45" t="s">
        <v>863</v>
      </c>
      <c r="AQ13" s="45"/>
      <c r="AR13" s="45"/>
      <c r="AS13" s="45" t="s">
        <v>865</v>
      </c>
      <c r="AT13" s="45"/>
      <c r="AU13" s="45"/>
      <c r="AV13" s="45" t="s">
        <v>866</v>
      </c>
      <c r="AW13" s="45"/>
      <c r="AX13" s="45"/>
      <c r="AY13" s="45" t="s">
        <v>869</v>
      </c>
      <c r="AZ13" s="45"/>
      <c r="BA13" s="45"/>
      <c r="BB13" s="45" t="s">
        <v>870</v>
      </c>
      <c r="BC13" s="45"/>
      <c r="BD13" s="45"/>
      <c r="BE13" s="45" t="s">
        <v>873</v>
      </c>
      <c r="BF13" s="45"/>
      <c r="BG13" s="45"/>
      <c r="BH13" s="45" t="s">
        <v>874</v>
      </c>
      <c r="BI13" s="45"/>
      <c r="BJ13" s="45"/>
      <c r="BK13" s="45" t="s">
        <v>878</v>
      </c>
      <c r="BL13" s="45"/>
      <c r="BM13" s="45"/>
      <c r="BN13" s="45" t="s">
        <v>877</v>
      </c>
      <c r="BO13" s="45"/>
      <c r="BP13" s="45"/>
      <c r="BQ13" s="45" t="s">
        <v>879</v>
      </c>
      <c r="BR13" s="45"/>
      <c r="BS13" s="45"/>
      <c r="BT13" s="45" t="s">
        <v>880</v>
      </c>
      <c r="BU13" s="45"/>
      <c r="BV13" s="45"/>
      <c r="BW13" s="45" t="s">
        <v>882</v>
      </c>
      <c r="BX13" s="45"/>
      <c r="BY13" s="45"/>
      <c r="BZ13" s="45" t="s">
        <v>884</v>
      </c>
      <c r="CA13" s="45"/>
      <c r="CB13" s="45"/>
      <c r="CC13" s="45" t="s">
        <v>885</v>
      </c>
      <c r="CD13" s="45"/>
      <c r="CE13" s="45"/>
      <c r="CF13" s="45" t="s">
        <v>886</v>
      </c>
      <c r="CG13" s="45"/>
      <c r="CH13" s="45"/>
      <c r="CI13" s="45" t="s">
        <v>888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889</v>
      </c>
      <c r="CS13" s="45"/>
      <c r="CT13" s="45"/>
      <c r="CU13" s="45" t="s">
        <v>133</v>
      </c>
      <c r="CV13" s="45"/>
      <c r="CW13" s="45"/>
      <c r="CX13" s="45" t="s">
        <v>890</v>
      </c>
      <c r="CY13" s="45"/>
      <c r="CZ13" s="45"/>
      <c r="DA13" s="45" t="s">
        <v>891</v>
      </c>
      <c r="DB13" s="45"/>
      <c r="DC13" s="45"/>
      <c r="DD13" s="45" t="s">
        <v>895</v>
      </c>
      <c r="DE13" s="45"/>
      <c r="DF13" s="45"/>
      <c r="DG13" s="45" t="s">
        <v>897</v>
      </c>
      <c r="DH13" s="45"/>
      <c r="DI13" s="45"/>
      <c r="DJ13" s="45" t="s">
        <v>899</v>
      </c>
      <c r="DK13" s="45"/>
      <c r="DL13" s="45"/>
      <c r="DM13" s="45" t="s">
        <v>901</v>
      </c>
      <c r="DN13" s="45"/>
      <c r="DO13" s="45"/>
    </row>
    <row r="14" spans="1:254" ht="133.5" customHeight="1" x14ac:dyDescent="0.3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43" t="s">
        <v>839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818</v>
      </c>
      <c r="D48" s="33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3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3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1"/>
  <sheetViews>
    <sheetView topLeftCell="A27" workbookViewId="0">
      <selection activeCell="A2" sqref="A2:N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9" t="s">
        <v>1438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3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3">
      <c r="A13" s="46"/>
      <c r="B13" s="46"/>
      <c r="C13" s="45" t="s">
        <v>904</v>
      </c>
      <c r="D13" s="45"/>
      <c r="E13" s="45"/>
      <c r="F13" s="45" t="s">
        <v>908</v>
      </c>
      <c r="G13" s="45"/>
      <c r="H13" s="45"/>
      <c r="I13" s="45" t="s">
        <v>909</v>
      </c>
      <c r="J13" s="45"/>
      <c r="K13" s="45"/>
      <c r="L13" s="45" t="s">
        <v>910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912</v>
      </c>
      <c r="V13" s="45"/>
      <c r="W13" s="45"/>
      <c r="X13" s="45" t="s">
        <v>913</v>
      </c>
      <c r="Y13" s="45"/>
      <c r="Z13" s="45"/>
      <c r="AA13" s="45" t="s">
        <v>914</v>
      </c>
      <c r="AB13" s="45"/>
      <c r="AC13" s="45"/>
      <c r="AD13" s="45" t="s">
        <v>916</v>
      </c>
      <c r="AE13" s="45"/>
      <c r="AF13" s="45"/>
      <c r="AG13" s="45" t="s">
        <v>918</v>
      </c>
      <c r="AH13" s="45"/>
      <c r="AI13" s="45"/>
      <c r="AJ13" s="45" t="s">
        <v>1324</v>
      </c>
      <c r="AK13" s="45"/>
      <c r="AL13" s="45"/>
      <c r="AM13" s="45" t="s">
        <v>923</v>
      </c>
      <c r="AN13" s="45"/>
      <c r="AO13" s="45"/>
      <c r="AP13" s="45" t="s">
        <v>924</v>
      </c>
      <c r="AQ13" s="45"/>
      <c r="AR13" s="45"/>
      <c r="AS13" s="45" t="s">
        <v>925</v>
      </c>
      <c r="AT13" s="45"/>
      <c r="AU13" s="45"/>
      <c r="AV13" s="45" t="s">
        <v>926</v>
      </c>
      <c r="AW13" s="45"/>
      <c r="AX13" s="45"/>
      <c r="AY13" s="45" t="s">
        <v>928</v>
      </c>
      <c r="AZ13" s="45"/>
      <c r="BA13" s="45"/>
      <c r="BB13" s="45" t="s">
        <v>929</v>
      </c>
      <c r="BC13" s="45"/>
      <c r="BD13" s="45"/>
      <c r="BE13" s="45" t="s">
        <v>930</v>
      </c>
      <c r="BF13" s="45"/>
      <c r="BG13" s="45"/>
      <c r="BH13" s="45" t="s">
        <v>931</v>
      </c>
      <c r="BI13" s="45"/>
      <c r="BJ13" s="45"/>
      <c r="BK13" s="45" t="s">
        <v>932</v>
      </c>
      <c r="BL13" s="45"/>
      <c r="BM13" s="45"/>
      <c r="BN13" s="45" t="s">
        <v>934</v>
      </c>
      <c r="BO13" s="45"/>
      <c r="BP13" s="45"/>
      <c r="BQ13" s="45" t="s">
        <v>935</v>
      </c>
      <c r="BR13" s="45"/>
      <c r="BS13" s="45"/>
      <c r="BT13" s="45" t="s">
        <v>937</v>
      </c>
      <c r="BU13" s="45"/>
      <c r="BV13" s="45"/>
      <c r="BW13" s="45" t="s">
        <v>939</v>
      </c>
      <c r="BX13" s="45"/>
      <c r="BY13" s="45"/>
      <c r="BZ13" s="45" t="s">
        <v>940</v>
      </c>
      <c r="CA13" s="45"/>
      <c r="CB13" s="45"/>
      <c r="CC13" s="45" t="s">
        <v>944</v>
      </c>
      <c r="CD13" s="45"/>
      <c r="CE13" s="45"/>
      <c r="CF13" s="45" t="s">
        <v>947</v>
      </c>
      <c r="CG13" s="45"/>
      <c r="CH13" s="45"/>
      <c r="CI13" s="45" t="s">
        <v>948</v>
      </c>
      <c r="CJ13" s="45"/>
      <c r="CK13" s="45"/>
      <c r="CL13" s="45" t="s">
        <v>949</v>
      </c>
      <c r="CM13" s="45"/>
      <c r="CN13" s="45"/>
      <c r="CO13" s="45" t="s">
        <v>950</v>
      </c>
      <c r="CP13" s="45"/>
      <c r="CQ13" s="45"/>
      <c r="CR13" s="45" t="s">
        <v>952</v>
      </c>
      <c r="CS13" s="45"/>
      <c r="CT13" s="45"/>
      <c r="CU13" s="45" t="s">
        <v>953</v>
      </c>
      <c r="CV13" s="45"/>
      <c r="CW13" s="45"/>
      <c r="CX13" s="45" t="s">
        <v>954</v>
      </c>
      <c r="CY13" s="45"/>
      <c r="CZ13" s="45"/>
      <c r="DA13" s="45" t="s">
        <v>955</v>
      </c>
      <c r="DB13" s="45"/>
      <c r="DC13" s="45"/>
      <c r="DD13" s="45" t="s">
        <v>956</v>
      </c>
      <c r="DE13" s="45"/>
      <c r="DF13" s="45"/>
      <c r="DG13" s="45" t="s">
        <v>957</v>
      </c>
      <c r="DH13" s="45"/>
      <c r="DI13" s="45"/>
      <c r="DJ13" s="45" t="s">
        <v>959</v>
      </c>
      <c r="DK13" s="45"/>
      <c r="DL13" s="45"/>
      <c r="DM13" s="45" t="s">
        <v>960</v>
      </c>
      <c r="DN13" s="45"/>
      <c r="DO13" s="45"/>
      <c r="DP13" s="45" t="s">
        <v>961</v>
      </c>
      <c r="DQ13" s="45"/>
      <c r="DR13" s="45"/>
    </row>
    <row r="14" spans="1:254" ht="120" x14ac:dyDescent="0.3">
      <c r="A14" s="46"/>
      <c r="B14" s="46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 t="s">
        <v>1380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 t="s">
        <v>1381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 t="s">
        <v>1382</v>
      </c>
      <c r="C17" s="4"/>
      <c r="D17" s="4"/>
      <c r="E17" s="4">
        <v>1</v>
      </c>
      <c r="F17" s="4"/>
      <c r="G17" s="4"/>
      <c r="H17" s="4">
        <v>1</v>
      </c>
      <c r="I17" s="4"/>
      <c r="J17" s="4">
        <v>1</v>
      </c>
      <c r="K17" s="4"/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 t="s">
        <v>1383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>
        <v>1</v>
      </c>
      <c r="DH18" s="4"/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 t="s">
        <v>1384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 t="s">
        <v>1385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 t="s">
        <v>1386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 t="s">
        <v>1387</v>
      </c>
      <c r="C22" s="4"/>
      <c r="D22" s="4"/>
      <c r="E22" s="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 t="s">
        <v>1388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 t="s">
        <v>1389</v>
      </c>
      <c r="C24" s="4"/>
      <c r="D24" s="4"/>
      <c r="E24" s="4">
        <v>1</v>
      </c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 t="s">
        <v>1390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 t="s">
        <v>1391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>
        <v>1</v>
      </c>
      <c r="DH26" s="4"/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 t="s">
        <v>1392</v>
      </c>
      <c r="C27" s="4"/>
      <c r="D27" s="4"/>
      <c r="E27" s="4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>
        <v>1</v>
      </c>
      <c r="DH27" s="4"/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x14ac:dyDescent="0.3">
      <c r="A28" s="41" t="s">
        <v>278</v>
      </c>
      <c r="B28" s="42"/>
      <c r="C28" s="26">
        <f t="shared" ref="C28:AH28" si="0">SUM(C15:C27)</f>
        <v>0</v>
      </c>
      <c r="D28" s="26">
        <f t="shared" si="0"/>
        <v>7</v>
      </c>
      <c r="E28" s="26">
        <f t="shared" si="0"/>
        <v>6</v>
      </c>
      <c r="F28" s="26">
        <f t="shared" si="0"/>
        <v>0</v>
      </c>
      <c r="G28" s="26">
        <f t="shared" si="0"/>
        <v>8</v>
      </c>
      <c r="H28" s="26">
        <f t="shared" si="0"/>
        <v>5</v>
      </c>
      <c r="I28" s="26">
        <f t="shared" si="0"/>
        <v>1</v>
      </c>
      <c r="J28" s="26">
        <f t="shared" si="0"/>
        <v>10</v>
      </c>
      <c r="K28" s="26">
        <f t="shared" si="0"/>
        <v>2</v>
      </c>
      <c r="L28" s="26">
        <f t="shared" si="0"/>
        <v>0</v>
      </c>
      <c r="M28" s="26">
        <f t="shared" si="0"/>
        <v>7</v>
      </c>
      <c r="N28" s="26">
        <f t="shared" si="0"/>
        <v>6</v>
      </c>
      <c r="O28" s="26">
        <f t="shared" si="0"/>
        <v>0</v>
      </c>
      <c r="P28" s="26">
        <f t="shared" si="0"/>
        <v>8</v>
      </c>
      <c r="Q28" s="26">
        <f t="shared" si="0"/>
        <v>5</v>
      </c>
      <c r="R28" s="26">
        <f t="shared" si="0"/>
        <v>1</v>
      </c>
      <c r="S28" s="26">
        <f t="shared" si="0"/>
        <v>10</v>
      </c>
      <c r="T28" s="26">
        <f t="shared" si="0"/>
        <v>2</v>
      </c>
      <c r="U28" s="26">
        <f t="shared" si="0"/>
        <v>0</v>
      </c>
      <c r="V28" s="26">
        <f t="shared" si="0"/>
        <v>7</v>
      </c>
      <c r="W28" s="26">
        <f t="shared" si="0"/>
        <v>6</v>
      </c>
      <c r="X28" s="26">
        <f t="shared" si="0"/>
        <v>0</v>
      </c>
      <c r="Y28" s="26">
        <f t="shared" si="0"/>
        <v>8</v>
      </c>
      <c r="Z28" s="26">
        <f t="shared" si="0"/>
        <v>5</v>
      </c>
      <c r="AA28" s="26">
        <f t="shared" si="0"/>
        <v>1</v>
      </c>
      <c r="AB28" s="26">
        <f t="shared" si="0"/>
        <v>10</v>
      </c>
      <c r="AC28" s="26">
        <f t="shared" si="0"/>
        <v>2</v>
      </c>
      <c r="AD28" s="26">
        <f t="shared" si="0"/>
        <v>0</v>
      </c>
      <c r="AE28" s="26">
        <f t="shared" si="0"/>
        <v>7</v>
      </c>
      <c r="AF28" s="26">
        <f t="shared" si="0"/>
        <v>6</v>
      </c>
      <c r="AG28" s="26">
        <f t="shared" si="0"/>
        <v>0</v>
      </c>
      <c r="AH28" s="26">
        <f t="shared" si="0"/>
        <v>8</v>
      </c>
      <c r="AI28" s="26">
        <f t="shared" ref="AI28:BN28" si="1">SUM(AI15:AI27)</f>
        <v>5</v>
      </c>
      <c r="AJ28" s="26">
        <f t="shared" si="1"/>
        <v>1</v>
      </c>
      <c r="AK28" s="26">
        <f t="shared" si="1"/>
        <v>10</v>
      </c>
      <c r="AL28" s="26">
        <f t="shared" si="1"/>
        <v>2</v>
      </c>
      <c r="AM28" s="26">
        <f t="shared" si="1"/>
        <v>0</v>
      </c>
      <c r="AN28" s="26">
        <f t="shared" si="1"/>
        <v>7</v>
      </c>
      <c r="AO28" s="26">
        <f t="shared" si="1"/>
        <v>6</v>
      </c>
      <c r="AP28" s="26">
        <f t="shared" si="1"/>
        <v>0</v>
      </c>
      <c r="AQ28" s="26">
        <f t="shared" si="1"/>
        <v>8</v>
      </c>
      <c r="AR28" s="26">
        <f t="shared" si="1"/>
        <v>5</v>
      </c>
      <c r="AS28" s="26">
        <f t="shared" si="1"/>
        <v>1</v>
      </c>
      <c r="AT28" s="26">
        <f t="shared" si="1"/>
        <v>10</v>
      </c>
      <c r="AU28" s="26">
        <f t="shared" si="1"/>
        <v>2</v>
      </c>
      <c r="AV28" s="26">
        <f t="shared" si="1"/>
        <v>0</v>
      </c>
      <c r="AW28" s="26">
        <f t="shared" si="1"/>
        <v>7</v>
      </c>
      <c r="AX28" s="26">
        <f t="shared" si="1"/>
        <v>6</v>
      </c>
      <c r="AY28" s="26">
        <f t="shared" si="1"/>
        <v>0</v>
      </c>
      <c r="AZ28" s="26">
        <f t="shared" si="1"/>
        <v>8</v>
      </c>
      <c r="BA28" s="26">
        <f t="shared" si="1"/>
        <v>5</v>
      </c>
      <c r="BB28" s="26">
        <f t="shared" si="1"/>
        <v>1</v>
      </c>
      <c r="BC28" s="26">
        <f t="shared" si="1"/>
        <v>10</v>
      </c>
      <c r="BD28" s="26">
        <f t="shared" si="1"/>
        <v>2</v>
      </c>
      <c r="BE28" s="26">
        <f t="shared" si="1"/>
        <v>0</v>
      </c>
      <c r="BF28" s="26">
        <f t="shared" si="1"/>
        <v>8</v>
      </c>
      <c r="BG28" s="26">
        <f t="shared" si="1"/>
        <v>5</v>
      </c>
      <c r="BH28" s="26">
        <f t="shared" si="1"/>
        <v>0</v>
      </c>
      <c r="BI28" s="26">
        <f t="shared" si="1"/>
        <v>5</v>
      </c>
      <c r="BJ28" s="26">
        <f t="shared" si="1"/>
        <v>8</v>
      </c>
      <c r="BK28" s="26">
        <f t="shared" si="1"/>
        <v>0</v>
      </c>
      <c r="BL28" s="26">
        <f t="shared" si="1"/>
        <v>8</v>
      </c>
      <c r="BM28" s="26">
        <f t="shared" si="1"/>
        <v>5</v>
      </c>
      <c r="BN28" s="26">
        <f t="shared" si="1"/>
        <v>0</v>
      </c>
      <c r="BO28" s="26">
        <f t="shared" ref="BO28:CT28" si="2">SUM(BO15:BO27)</f>
        <v>5</v>
      </c>
      <c r="BP28" s="26">
        <f t="shared" si="2"/>
        <v>8</v>
      </c>
      <c r="BQ28" s="26">
        <f t="shared" si="2"/>
        <v>0</v>
      </c>
      <c r="BR28" s="26">
        <f t="shared" si="2"/>
        <v>8</v>
      </c>
      <c r="BS28" s="26">
        <f t="shared" si="2"/>
        <v>5</v>
      </c>
      <c r="BT28" s="26">
        <f t="shared" si="2"/>
        <v>0</v>
      </c>
      <c r="BU28" s="26">
        <f t="shared" si="2"/>
        <v>5</v>
      </c>
      <c r="BV28" s="26">
        <f t="shared" si="2"/>
        <v>8</v>
      </c>
      <c r="BW28" s="26">
        <f t="shared" si="2"/>
        <v>0</v>
      </c>
      <c r="BX28" s="26">
        <f t="shared" si="2"/>
        <v>8</v>
      </c>
      <c r="BY28" s="26">
        <f t="shared" si="2"/>
        <v>5</v>
      </c>
      <c r="BZ28" s="26">
        <f t="shared" si="2"/>
        <v>0</v>
      </c>
      <c r="CA28" s="26">
        <f t="shared" si="2"/>
        <v>5</v>
      </c>
      <c r="CB28" s="26">
        <f t="shared" si="2"/>
        <v>8</v>
      </c>
      <c r="CC28" s="26">
        <f t="shared" si="2"/>
        <v>0</v>
      </c>
      <c r="CD28" s="26">
        <f t="shared" si="2"/>
        <v>8</v>
      </c>
      <c r="CE28" s="26">
        <f t="shared" si="2"/>
        <v>5</v>
      </c>
      <c r="CF28" s="26">
        <f t="shared" si="2"/>
        <v>0</v>
      </c>
      <c r="CG28" s="26">
        <f t="shared" si="2"/>
        <v>5</v>
      </c>
      <c r="CH28" s="26">
        <f t="shared" si="2"/>
        <v>8</v>
      </c>
      <c r="CI28" s="26">
        <f t="shared" si="2"/>
        <v>0</v>
      </c>
      <c r="CJ28" s="26">
        <f t="shared" si="2"/>
        <v>8</v>
      </c>
      <c r="CK28" s="26">
        <f t="shared" si="2"/>
        <v>5</v>
      </c>
      <c r="CL28" s="26">
        <f t="shared" si="2"/>
        <v>0</v>
      </c>
      <c r="CM28" s="26">
        <f t="shared" si="2"/>
        <v>5</v>
      </c>
      <c r="CN28" s="26">
        <f t="shared" si="2"/>
        <v>8</v>
      </c>
      <c r="CO28" s="26">
        <f t="shared" si="2"/>
        <v>0</v>
      </c>
      <c r="CP28" s="26">
        <f t="shared" si="2"/>
        <v>13</v>
      </c>
      <c r="CQ28" s="26">
        <f t="shared" si="2"/>
        <v>0</v>
      </c>
      <c r="CR28" s="26">
        <f t="shared" si="2"/>
        <v>0</v>
      </c>
      <c r="CS28" s="26">
        <f t="shared" si="2"/>
        <v>13</v>
      </c>
      <c r="CT28" s="26">
        <f t="shared" si="2"/>
        <v>0</v>
      </c>
      <c r="CU28" s="26">
        <f t="shared" ref="CU28:DR28" si="3">SUM(CU15:CU27)</f>
        <v>0</v>
      </c>
      <c r="CV28" s="26">
        <f t="shared" si="3"/>
        <v>5</v>
      </c>
      <c r="CW28" s="26">
        <f t="shared" si="3"/>
        <v>8</v>
      </c>
      <c r="CX28" s="26">
        <f t="shared" si="3"/>
        <v>0</v>
      </c>
      <c r="CY28" s="26">
        <f t="shared" si="3"/>
        <v>13</v>
      </c>
      <c r="CZ28" s="26">
        <f t="shared" si="3"/>
        <v>0</v>
      </c>
      <c r="DA28" s="26">
        <f t="shared" si="3"/>
        <v>0</v>
      </c>
      <c r="DB28" s="26">
        <f t="shared" si="3"/>
        <v>5</v>
      </c>
      <c r="DC28" s="26">
        <f t="shared" si="3"/>
        <v>8</v>
      </c>
      <c r="DD28" s="26">
        <f t="shared" si="3"/>
        <v>0</v>
      </c>
      <c r="DE28" s="26">
        <f t="shared" si="3"/>
        <v>0</v>
      </c>
      <c r="DF28" s="26">
        <f t="shared" si="3"/>
        <v>13</v>
      </c>
      <c r="DG28" s="26">
        <f t="shared" si="3"/>
        <v>13</v>
      </c>
      <c r="DH28" s="26">
        <f t="shared" si="3"/>
        <v>0</v>
      </c>
      <c r="DI28" s="26">
        <f t="shared" si="3"/>
        <v>0</v>
      </c>
      <c r="DJ28" s="26">
        <f t="shared" si="3"/>
        <v>0</v>
      </c>
      <c r="DK28" s="26">
        <f t="shared" si="3"/>
        <v>13</v>
      </c>
      <c r="DL28" s="26">
        <f t="shared" si="3"/>
        <v>0</v>
      </c>
      <c r="DM28" s="26">
        <f t="shared" si="3"/>
        <v>0</v>
      </c>
      <c r="DN28" s="26">
        <f t="shared" si="3"/>
        <v>5</v>
      </c>
      <c r="DO28" s="26">
        <f t="shared" si="3"/>
        <v>8</v>
      </c>
      <c r="DP28" s="26">
        <f t="shared" si="3"/>
        <v>0</v>
      </c>
      <c r="DQ28" s="26">
        <f t="shared" si="3"/>
        <v>5</v>
      </c>
      <c r="DR28" s="26">
        <f t="shared" si="3"/>
        <v>8</v>
      </c>
    </row>
    <row r="29" spans="1:254" ht="37.5" customHeight="1" x14ac:dyDescent="0.3">
      <c r="A29" s="43" t="s">
        <v>840</v>
      </c>
      <c r="B29" s="44"/>
      <c r="C29" s="30">
        <f>C28/13%</f>
        <v>0</v>
      </c>
      <c r="D29" s="30">
        <f t="shared" ref="D29:BO29" si="4">D28/13%</f>
        <v>53.846153846153847</v>
      </c>
      <c r="E29" s="30">
        <f t="shared" si="4"/>
        <v>46.153846153846153</v>
      </c>
      <c r="F29" s="30">
        <f t="shared" si="4"/>
        <v>0</v>
      </c>
      <c r="G29" s="30">
        <f t="shared" si="4"/>
        <v>61.538461538461533</v>
      </c>
      <c r="H29" s="30">
        <f t="shared" si="4"/>
        <v>38.46153846153846</v>
      </c>
      <c r="I29" s="30">
        <f t="shared" si="4"/>
        <v>7.6923076923076916</v>
      </c>
      <c r="J29" s="30">
        <f t="shared" si="4"/>
        <v>76.92307692307692</v>
      </c>
      <c r="K29" s="30">
        <f t="shared" si="4"/>
        <v>15.384615384615383</v>
      </c>
      <c r="L29" s="30">
        <f t="shared" si="4"/>
        <v>0</v>
      </c>
      <c r="M29" s="30">
        <f t="shared" si="4"/>
        <v>53.846153846153847</v>
      </c>
      <c r="N29" s="30">
        <f t="shared" si="4"/>
        <v>46.153846153846153</v>
      </c>
      <c r="O29" s="30">
        <f t="shared" si="4"/>
        <v>0</v>
      </c>
      <c r="P29" s="30">
        <f t="shared" si="4"/>
        <v>61.538461538461533</v>
      </c>
      <c r="Q29" s="30">
        <f t="shared" si="4"/>
        <v>38.46153846153846</v>
      </c>
      <c r="R29" s="30">
        <f t="shared" si="4"/>
        <v>7.6923076923076916</v>
      </c>
      <c r="S29" s="30">
        <f t="shared" si="4"/>
        <v>76.92307692307692</v>
      </c>
      <c r="T29" s="30">
        <f t="shared" si="4"/>
        <v>15.384615384615383</v>
      </c>
      <c r="U29" s="30">
        <f t="shared" si="4"/>
        <v>0</v>
      </c>
      <c r="V29" s="30">
        <f t="shared" si="4"/>
        <v>53.846153846153847</v>
      </c>
      <c r="W29" s="30">
        <f t="shared" si="4"/>
        <v>46.153846153846153</v>
      </c>
      <c r="X29" s="30">
        <f t="shared" si="4"/>
        <v>0</v>
      </c>
      <c r="Y29" s="30">
        <f t="shared" si="4"/>
        <v>61.538461538461533</v>
      </c>
      <c r="Z29" s="30">
        <f t="shared" si="4"/>
        <v>38.46153846153846</v>
      </c>
      <c r="AA29" s="30">
        <f t="shared" si="4"/>
        <v>7.6923076923076916</v>
      </c>
      <c r="AB29" s="30">
        <f t="shared" si="4"/>
        <v>76.92307692307692</v>
      </c>
      <c r="AC29" s="30">
        <f t="shared" si="4"/>
        <v>15.384615384615383</v>
      </c>
      <c r="AD29" s="30">
        <f t="shared" si="4"/>
        <v>0</v>
      </c>
      <c r="AE29" s="30">
        <f t="shared" si="4"/>
        <v>53.846153846153847</v>
      </c>
      <c r="AF29" s="30">
        <f t="shared" si="4"/>
        <v>46.153846153846153</v>
      </c>
      <c r="AG29" s="30">
        <f t="shared" si="4"/>
        <v>0</v>
      </c>
      <c r="AH29" s="30">
        <f t="shared" si="4"/>
        <v>61.538461538461533</v>
      </c>
      <c r="AI29" s="30">
        <f t="shared" si="4"/>
        <v>38.46153846153846</v>
      </c>
      <c r="AJ29" s="30">
        <f t="shared" si="4"/>
        <v>7.6923076923076916</v>
      </c>
      <c r="AK29" s="30">
        <f t="shared" si="4"/>
        <v>76.92307692307692</v>
      </c>
      <c r="AL29" s="30">
        <f t="shared" si="4"/>
        <v>15.384615384615383</v>
      </c>
      <c r="AM29" s="30">
        <f t="shared" si="4"/>
        <v>0</v>
      </c>
      <c r="AN29" s="30">
        <f t="shared" si="4"/>
        <v>53.846153846153847</v>
      </c>
      <c r="AO29" s="30">
        <f t="shared" si="4"/>
        <v>46.153846153846153</v>
      </c>
      <c r="AP29" s="30">
        <f t="shared" si="4"/>
        <v>0</v>
      </c>
      <c r="AQ29" s="30">
        <f t="shared" si="4"/>
        <v>61.538461538461533</v>
      </c>
      <c r="AR29" s="30">
        <f t="shared" si="4"/>
        <v>38.46153846153846</v>
      </c>
      <c r="AS29" s="30">
        <f t="shared" si="4"/>
        <v>7.6923076923076916</v>
      </c>
      <c r="AT29" s="30">
        <f t="shared" si="4"/>
        <v>76.92307692307692</v>
      </c>
      <c r="AU29" s="30">
        <f t="shared" si="4"/>
        <v>15.384615384615383</v>
      </c>
      <c r="AV29" s="30">
        <f t="shared" si="4"/>
        <v>0</v>
      </c>
      <c r="AW29" s="30">
        <f t="shared" si="4"/>
        <v>53.846153846153847</v>
      </c>
      <c r="AX29" s="30">
        <f t="shared" si="4"/>
        <v>46.153846153846153</v>
      </c>
      <c r="AY29" s="30">
        <f t="shared" si="4"/>
        <v>0</v>
      </c>
      <c r="AZ29" s="30">
        <f t="shared" si="4"/>
        <v>61.538461538461533</v>
      </c>
      <c r="BA29" s="30">
        <f t="shared" si="4"/>
        <v>38.46153846153846</v>
      </c>
      <c r="BB29" s="30">
        <f t="shared" si="4"/>
        <v>7.6923076923076916</v>
      </c>
      <c r="BC29" s="30">
        <f t="shared" si="4"/>
        <v>76.92307692307692</v>
      </c>
      <c r="BD29" s="30">
        <f t="shared" si="4"/>
        <v>15.384615384615383</v>
      </c>
      <c r="BE29" s="30">
        <f t="shared" si="4"/>
        <v>0</v>
      </c>
      <c r="BF29" s="30">
        <f t="shared" si="4"/>
        <v>61.538461538461533</v>
      </c>
      <c r="BG29" s="30">
        <f t="shared" si="4"/>
        <v>38.46153846153846</v>
      </c>
      <c r="BH29" s="30">
        <f t="shared" si="4"/>
        <v>0</v>
      </c>
      <c r="BI29" s="30">
        <f t="shared" si="4"/>
        <v>38.46153846153846</v>
      </c>
      <c r="BJ29" s="30">
        <f t="shared" si="4"/>
        <v>61.538461538461533</v>
      </c>
      <c r="BK29" s="30">
        <f t="shared" si="4"/>
        <v>0</v>
      </c>
      <c r="BL29" s="30">
        <f t="shared" si="4"/>
        <v>61.538461538461533</v>
      </c>
      <c r="BM29" s="30">
        <f t="shared" si="4"/>
        <v>38.46153846153846</v>
      </c>
      <c r="BN29" s="30">
        <f t="shared" si="4"/>
        <v>0</v>
      </c>
      <c r="BO29" s="30">
        <f t="shared" si="4"/>
        <v>38.46153846153846</v>
      </c>
      <c r="BP29" s="30">
        <f t="shared" ref="BP29:DR29" si="5">BP28/13%</f>
        <v>61.538461538461533</v>
      </c>
      <c r="BQ29" s="30">
        <f t="shared" si="5"/>
        <v>0</v>
      </c>
      <c r="BR29" s="30">
        <f t="shared" si="5"/>
        <v>61.538461538461533</v>
      </c>
      <c r="BS29" s="30">
        <f t="shared" si="5"/>
        <v>38.46153846153846</v>
      </c>
      <c r="BT29" s="30">
        <f t="shared" si="5"/>
        <v>0</v>
      </c>
      <c r="BU29" s="30">
        <f t="shared" si="5"/>
        <v>38.46153846153846</v>
      </c>
      <c r="BV29" s="30">
        <f t="shared" si="5"/>
        <v>61.538461538461533</v>
      </c>
      <c r="BW29" s="30">
        <f t="shared" si="5"/>
        <v>0</v>
      </c>
      <c r="BX29" s="30">
        <f t="shared" si="5"/>
        <v>61.538461538461533</v>
      </c>
      <c r="BY29" s="30">
        <f t="shared" si="5"/>
        <v>38.46153846153846</v>
      </c>
      <c r="BZ29" s="30">
        <f t="shared" si="5"/>
        <v>0</v>
      </c>
      <c r="CA29" s="30">
        <f t="shared" si="5"/>
        <v>38.46153846153846</v>
      </c>
      <c r="CB29" s="30">
        <f t="shared" si="5"/>
        <v>61.538461538461533</v>
      </c>
      <c r="CC29" s="30">
        <f t="shared" si="5"/>
        <v>0</v>
      </c>
      <c r="CD29" s="30">
        <f t="shared" si="5"/>
        <v>61.538461538461533</v>
      </c>
      <c r="CE29" s="30">
        <f t="shared" si="5"/>
        <v>38.46153846153846</v>
      </c>
      <c r="CF29" s="30">
        <f t="shared" si="5"/>
        <v>0</v>
      </c>
      <c r="CG29" s="30">
        <f t="shared" si="5"/>
        <v>38.46153846153846</v>
      </c>
      <c r="CH29" s="30">
        <f t="shared" si="5"/>
        <v>61.538461538461533</v>
      </c>
      <c r="CI29" s="30">
        <f t="shared" si="5"/>
        <v>0</v>
      </c>
      <c r="CJ29" s="30">
        <f t="shared" si="5"/>
        <v>61.538461538461533</v>
      </c>
      <c r="CK29" s="30">
        <f t="shared" si="5"/>
        <v>38.46153846153846</v>
      </c>
      <c r="CL29" s="30">
        <f t="shared" si="5"/>
        <v>0</v>
      </c>
      <c r="CM29" s="30">
        <f t="shared" si="5"/>
        <v>38.46153846153846</v>
      </c>
      <c r="CN29" s="30">
        <f t="shared" si="5"/>
        <v>61.538461538461533</v>
      </c>
      <c r="CO29" s="30">
        <f t="shared" si="5"/>
        <v>0</v>
      </c>
      <c r="CP29" s="30">
        <f t="shared" si="5"/>
        <v>100</v>
      </c>
      <c r="CQ29" s="30">
        <f t="shared" si="5"/>
        <v>0</v>
      </c>
      <c r="CR29" s="30">
        <f t="shared" si="5"/>
        <v>0</v>
      </c>
      <c r="CS29" s="30">
        <f t="shared" si="5"/>
        <v>100</v>
      </c>
      <c r="CT29" s="30">
        <f t="shared" si="5"/>
        <v>0</v>
      </c>
      <c r="CU29" s="30">
        <f t="shared" si="5"/>
        <v>0</v>
      </c>
      <c r="CV29" s="30">
        <f t="shared" si="5"/>
        <v>38.46153846153846</v>
      </c>
      <c r="CW29" s="30">
        <f t="shared" si="5"/>
        <v>61.538461538461533</v>
      </c>
      <c r="CX29" s="30">
        <f t="shared" si="5"/>
        <v>0</v>
      </c>
      <c r="CY29" s="30">
        <f t="shared" si="5"/>
        <v>100</v>
      </c>
      <c r="CZ29" s="30">
        <f t="shared" si="5"/>
        <v>0</v>
      </c>
      <c r="DA29" s="30">
        <f t="shared" si="5"/>
        <v>0</v>
      </c>
      <c r="DB29" s="30">
        <f t="shared" si="5"/>
        <v>38.46153846153846</v>
      </c>
      <c r="DC29" s="30">
        <f t="shared" si="5"/>
        <v>61.538461538461533</v>
      </c>
      <c r="DD29" s="30">
        <f t="shared" si="5"/>
        <v>0</v>
      </c>
      <c r="DE29" s="30">
        <f t="shared" si="5"/>
        <v>0</v>
      </c>
      <c r="DF29" s="30">
        <f t="shared" si="5"/>
        <v>100</v>
      </c>
      <c r="DG29" s="30">
        <f t="shared" si="5"/>
        <v>100</v>
      </c>
      <c r="DH29" s="30">
        <f t="shared" si="5"/>
        <v>0</v>
      </c>
      <c r="DI29" s="30">
        <f t="shared" si="5"/>
        <v>0</v>
      </c>
      <c r="DJ29" s="30">
        <f t="shared" si="5"/>
        <v>0</v>
      </c>
      <c r="DK29" s="30">
        <f t="shared" si="5"/>
        <v>100</v>
      </c>
      <c r="DL29" s="30">
        <f t="shared" si="5"/>
        <v>0</v>
      </c>
      <c r="DM29" s="30">
        <f t="shared" si="5"/>
        <v>0</v>
      </c>
      <c r="DN29" s="30">
        <f t="shared" si="5"/>
        <v>38.46153846153846</v>
      </c>
      <c r="DO29" s="30">
        <f t="shared" si="5"/>
        <v>61.538461538461533</v>
      </c>
      <c r="DP29" s="30">
        <f t="shared" si="5"/>
        <v>0</v>
      </c>
      <c r="DQ29" s="30">
        <f t="shared" si="5"/>
        <v>38.46153846153846</v>
      </c>
      <c r="DR29" s="30">
        <f t="shared" si="5"/>
        <v>61.538461538461533</v>
      </c>
    </row>
    <row r="31" spans="1:254" x14ac:dyDescent="0.3">
      <c r="B31" t="s">
        <v>813</v>
      </c>
    </row>
    <row r="32" spans="1:254" x14ac:dyDescent="0.3">
      <c r="B32" t="s">
        <v>814</v>
      </c>
      <c r="C32" t="s">
        <v>822</v>
      </c>
      <c r="D32" s="33">
        <f>(C29+F29+I29+L29)/4</f>
        <v>1.9230769230769229</v>
      </c>
      <c r="E32">
        <f>D32/100*13</f>
        <v>0.24999999999999997</v>
      </c>
    </row>
    <row r="33" spans="2:5" x14ac:dyDescent="0.3">
      <c r="B33" t="s">
        <v>815</v>
      </c>
      <c r="C33" t="s">
        <v>822</v>
      </c>
      <c r="D33" s="33">
        <f>(D29+G29+J29+M29)/4</f>
        <v>61.53846153846154</v>
      </c>
      <c r="E33">
        <f>D33/100*13</f>
        <v>8</v>
      </c>
    </row>
    <row r="34" spans="2:5" x14ac:dyDescent="0.3">
      <c r="B34" t="s">
        <v>816</v>
      </c>
      <c r="C34" t="s">
        <v>822</v>
      </c>
      <c r="D34" s="33">
        <f>(E29+H29+K29+N29)/4</f>
        <v>36.53846153846154</v>
      </c>
      <c r="E34">
        <f>D34/100*13</f>
        <v>4.75</v>
      </c>
    </row>
    <row r="35" spans="2:5" x14ac:dyDescent="0.3">
      <c r="D35" s="27">
        <f>SUM(D32:D34)</f>
        <v>100</v>
      </c>
      <c r="E35" s="28">
        <f>SUM(E32:E34)</f>
        <v>13</v>
      </c>
    </row>
    <row r="36" spans="2:5" x14ac:dyDescent="0.3">
      <c r="B36" t="s">
        <v>814</v>
      </c>
      <c r="C36" t="s">
        <v>823</v>
      </c>
      <c r="D36" s="33">
        <f>(O29+R29+U29+X29+AA29+AD29+AG29+AJ29)/8</f>
        <v>2.8846153846153841</v>
      </c>
      <c r="E36" s="18">
        <f>D36/100*13</f>
        <v>0.37499999999999994</v>
      </c>
    </row>
    <row r="37" spans="2:5" x14ac:dyDescent="0.3">
      <c r="B37" t="s">
        <v>815</v>
      </c>
      <c r="C37" t="s">
        <v>823</v>
      </c>
      <c r="D37" s="33">
        <f>(P29+S29+V29+Y29+AB29+AE29+AH29+AK29)/8</f>
        <v>65.384615384615387</v>
      </c>
      <c r="E37" s="18">
        <f>D37/100*13</f>
        <v>8.5</v>
      </c>
    </row>
    <row r="38" spans="2:5" x14ac:dyDescent="0.3">
      <c r="B38" t="s">
        <v>816</v>
      </c>
      <c r="C38" t="s">
        <v>823</v>
      </c>
      <c r="D38" s="33">
        <f>(Q29+T29+W29+Z29+AC29+AF29+AI29+AL29)/8</f>
        <v>31.73076923076923</v>
      </c>
      <c r="E38" s="18">
        <f>D38/100*13</f>
        <v>4.125</v>
      </c>
    </row>
    <row r="39" spans="2:5" x14ac:dyDescent="0.3">
      <c r="D39" s="27">
        <f>SUM(D36:D38)</f>
        <v>100</v>
      </c>
      <c r="E39" s="27">
        <f>SUM(E36:E38)</f>
        <v>13</v>
      </c>
    </row>
    <row r="40" spans="2:5" x14ac:dyDescent="0.3">
      <c r="B40" t="s">
        <v>814</v>
      </c>
      <c r="C40" t="s">
        <v>824</v>
      </c>
      <c r="D40" s="33">
        <f>(AM29+AP29+AS29+AV29)/4</f>
        <v>1.9230769230769229</v>
      </c>
      <c r="E40">
        <f>D40/100*13</f>
        <v>0.24999999999999997</v>
      </c>
    </row>
    <row r="41" spans="2:5" x14ac:dyDescent="0.3">
      <c r="B41" t="s">
        <v>815</v>
      </c>
      <c r="C41" t="s">
        <v>824</v>
      </c>
      <c r="D41" s="33">
        <f>(AN29+AQ29+AT29+AW29)/4</f>
        <v>61.53846153846154</v>
      </c>
      <c r="E41">
        <f>D41/100*13</f>
        <v>8</v>
      </c>
    </row>
    <row r="42" spans="2:5" x14ac:dyDescent="0.3">
      <c r="B42" t="s">
        <v>816</v>
      </c>
      <c r="C42" t="s">
        <v>824</v>
      </c>
      <c r="D42" s="33">
        <f>(AO29+AR29+AU29+AX29)/4</f>
        <v>36.53846153846154</v>
      </c>
      <c r="E42">
        <f>D42/100*13</f>
        <v>4.75</v>
      </c>
    </row>
    <row r="43" spans="2:5" x14ac:dyDescent="0.3">
      <c r="D43" s="27">
        <f>SUM(D40:D42)</f>
        <v>100</v>
      </c>
      <c r="E43" s="28">
        <f>SUM(E40:E42)</f>
        <v>13</v>
      </c>
    </row>
    <row r="44" spans="2:5" x14ac:dyDescent="0.3">
      <c r="B44" t="s">
        <v>814</v>
      </c>
      <c r="C44" t="s">
        <v>825</v>
      </c>
      <c r="D44" s="33">
        <f>(AY29+BB29+BE29+BH29+BK29+BN29+BQ29+BT29+BW29+BZ29+CC29+CF29+CI29+CL29+CO29+CR29+CU29+CX29+DA29+DD29)/20</f>
        <v>0.38461538461538458</v>
      </c>
      <c r="E44">
        <f>D44/100*13</f>
        <v>4.9999999999999996E-2</v>
      </c>
    </row>
    <row r="45" spans="2:5" x14ac:dyDescent="0.3">
      <c r="B45" t="s">
        <v>815</v>
      </c>
      <c r="C45" t="s">
        <v>825</v>
      </c>
      <c r="D45" s="33">
        <f>(AZ29+BC29+BF29+BI29+BL29+BO29+BR29+BU29+BX29+CA29+CD29+CG29+CJ29+CM29+CP29+CS29+CV29+CY29+DB29+DE29)/20</f>
        <v>55.769230769230774</v>
      </c>
      <c r="E45">
        <f>D45/100*13</f>
        <v>7.25</v>
      </c>
    </row>
    <row r="46" spans="2:5" x14ac:dyDescent="0.3">
      <c r="B46" t="s">
        <v>816</v>
      </c>
      <c r="C46" t="s">
        <v>825</v>
      </c>
      <c r="D46" s="33">
        <f>(BA29+BD29+BG29+BJ29+BM29+BP29+BS29+BV29+BY29+CB29+CE29+CH29+CK29+CN29+CQ29+CT29+CW29+CZ29+DC29+DF29)/20</f>
        <v>43.846153846153847</v>
      </c>
      <c r="E46">
        <f>D46/100*13</f>
        <v>5.7</v>
      </c>
    </row>
    <row r="47" spans="2:5" x14ac:dyDescent="0.3">
      <c r="D47" s="28">
        <f>SUM(D44:D46)</f>
        <v>100</v>
      </c>
      <c r="E47" s="28">
        <f>SUM(E44:E46)</f>
        <v>13</v>
      </c>
    </row>
    <row r="48" spans="2:5" x14ac:dyDescent="0.3">
      <c r="B48" t="s">
        <v>814</v>
      </c>
      <c r="C48" t="s">
        <v>826</v>
      </c>
      <c r="D48" s="33">
        <f>(DG29+DJ29+DM29+DP29)/4</f>
        <v>25</v>
      </c>
      <c r="E48">
        <f>D48/100*13</f>
        <v>3.25</v>
      </c>
    </row>
    <row r="49" spans="2:5" x14ac:dyDescent="0.3">
      <c r="B49" t="s">
        <v>815</v>
      </c>
      <c r="C49" t="s">
        <v>826</v>
      </c>
      <c r="D49" s="33">
        <f>(DH29+DK29+DN29+DQ29)/4</f>
        <v>44.230769230769226</v>
      </c>
      <c r="E49">
        <f>D49/100*13</f>
        <v>5.75</v>
      </c>
    </row>
    <row r="50" spans="2:5" x14ac:dyDescent="0.3">
      <c r="B50" t="s">
        <v>816</v>
      </c>
      <c r="C50" t="s">
        <v>826</v>
      </c>
      <c r="D50" s="33">
        <f>(DI29+DL29+DO29+DR29)/4</f>
        <v>30.769230769230766</v>
      </c>
      <c r="E50">
        <f>D50/100*13</f>
        <v>3.9999999999999996</v>
      </c>
    </row>
    <row r="51" spans="2:5" x14ac:dyDescent="0.3">
      <c r="D51" s="28">
        <f>SUM(D48:D50)</f>
        <v>100</v>
      </c>
      <c r="E51" s="28">
        <f>SUM(E48:E50)</f>
        <v>13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28:B28"/>
    <mergeCell ref="A29:B2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6"/>
  <sheetViews>
    <sheetView topLeftCell="A36" workbookViewId="0">
      <selection activeCell="DS17" sqref="DS17:DS3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9" t="s">
        <v>1439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1021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6" hidden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980</v>
      </c>
      <c r="V11" s="40"/>
      <c r="W11" s="40"/>
      <c r="X11" s="40" t="s">
        <v>981</v>
      </c>
      <c r="Y11" s="40"/>
      <c r="Z11" s="40"/>
      <c r="AA11" s="38" t="s">
        <v>982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1004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3">
      <c r="A12" s="46"/>
      <c r="B12" s="46"/>
      <c r="C12" s="45" t="s">
        <v>962</v>
      </c>
      <c r="D12" s="45"/>
      <c r="E12" s="45"/>
      <c r="F12" s="45" t="s">
        <v>966</v>
      </c>
      <c r="G12" s="45"/>
      <c r="H12" s="45"/>
      <c r="I12" s="45" t="s">
        <v>970</v>
      </c>
      <c r="J12" s="45"/>
      <c r="K12" s="45"/>
      <c r="L12" s="45" t="s">
        <v>974</v>
      </c>
      <c r="M12" s="45"/>
      <c r="N12" s="45"/>
      <c r="O12" s="45" t="s">
        <v>976</v>
      </c>
      <c r="P12" s="45"/>
      <c r="Q12" s="45"/>
      <c r="R12" s="45" t="s">
        <v>979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983</v>
      </c>
      <c r="AB12" s="45"/>
      <c r="AC12" s="45"/>
      <c r="AD12" s="45" t="s">
        <v>987</v>
      </c>
      <c r="AE12" s="45"/>
      <c r="AF12" s="45"/>
      <c r="AG12" s="45" t="s">
        <v>988</v>
      </c>
      <c r="AH12" s="45"/>
      <c r="AI12" s="45"/>
      <c r="AJ12" s="45" t="s">
        <v>992</v>
      </c>
      <c r="AK12" s="45"/>
      <c r="AL12" s="45"/>
      <c r="AM12" s="45" t="s">
        <v>996</v>
      </c>
      <c r="AN12" s="45"/>
      <c r="AO12" s="45"/>
      <c r="AP12" s="45" t="s">
        <v>1000</v>
      </c>
      <c r="AQ12" s="45"/>
      <c r="AR12" s="45"/>
      <c r="AS12" s="45" t="s">
        <v>1001</v>
      </c>
      <c r="AT12" s="45"/>
      <c r="AU12" s="45"/>
      <c r="AV12" s="45" t="s">
        <v>1005</v>
      </c>
      <c r="AW12" s="45"/>
      <c r="AX12" s="45"/>
      <c r="AY12" s="45" t="s">
        <v>1006</v>
      </c>
      <c r="AZ12" s="45"/>
      <c r="BA12" s="45"/>
      <c r="BB12" s="45" t="s">
        <v>1007</v>
      </c>
      <c r="BC12" s="45"/>
      <c r="BD12" s="45"/>
      <c r="BE12" s="45" t="s">
        <v>1008</v>
      </c>
      <c r="BF12" s="45"/>
      <c r="BG12" s="45"/>
      <c r="BH12" s="45" t="s">
        <v>1009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1013</v>
      </c>
      <c r="BR12" s="45"/>
      <c r="BS12" s="45"/>
      <c r="BT12" s="45" t="s">
        <v>1014</v>
      </c>
      <c r="BU12" s="45"/>
      <c r="BV12" s="45"/>
      <c r="BW12" s="45" t="s">
        <v>1015</v>
      </c>
      <c r="BX12" s="45"/>
      <c r="BY12" s="45"/>
      <c r="BZ12" s="45" t="s">
        <v>1016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1327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1025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1034</v>
      </c>
      <c r="EO12" s="59"/>
      <c r="EP12" s="59"/>
      <c r="EQ12" s="59" t="s">
        <v>1036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1040</v>
      </c>
      <c r="FA12" s="59"/>
      <c r="FB12" s="59"/>
      <c r="FC12" s="59" t="s">
        <v>1044</v>
      </c>
      <c r="FD12" s="59"/>
      <c r="FE12" s="59"/>
      <c r="FF12" s="59" t="s">
        <v>1046</v>
      </c>
      <c r="FG12" s="59"/>
      <c r="FH12" s="59"/>
      <c r="FI12" s="59" t="s">
        <v>1050</v>
      </c>
      <c r="FJ12" s="59"/>
      <c r="FK12" s="59"/>
    </row>
    <row r="13" spans="1:254" ht="180" x14ac:dyDescent="0.3">
      <c r="A13" s="46"/>
      <c r="B13" s="46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5.6" x14ac:dyDescent="0.3">
      <c r="A14" s="23">
        <v>1</v>
      </c>
      <c r="B14" s="13" t="s">
        <v>1393</v>
      </c>
      <c r="C14" s="4"/>
      <c r="D14" s="4"/>
      <c r="E14" s="4">
        <v>1</v>
      </c>
      <c r="F14" s="4"/>
      <c r="G14" s="4"/>
      <c r="H14" s="4">
        <v>1</v>
      </c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>
        <v>1</v>
      </c>
      <c r="Z14" s="4"/>
      <c r="AA14" s="4"/>
      <c r="AB14" s="4"/>
      <c r="AC14" s="4">
        <v>1</v>
      </c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/>
      <c r="DO14" s="4">
        <v>1</v>
      </c>
      <c r="DP14" s="4">
        <v>1</v>
      </c>
      <c r="DQ14" s="4"/>
      <c r="DR14" s="4"/>
      <c r="DS14" s="4">
        <v>1</v>
      </c>
      <c r="DT14" s="4"/>
      <c r="DU14" s="4"/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 t="s">
        <v>1394</v>
      </c>
      <c r="C15" s="4"/>
      <c r="D15" s="4"/>
      <c r="E15" s="4">
        <v>1</v>
      </c>
      <c r="F15" s="4"/>
      <c r="G15" s="4"/>
      <c r="H15" s="4">
        <v>1</v>
      </c>
      <c r="I15" s="4">
        <v>1</v>
      </c>
      <c r="J15" s="4"/>
      <c r="K15" s="4"/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 t="s">
        <v>1395</v>
      </c>
      <c r="C16" s="4"/>
      <c r="D16" s="4"/>
      <c r="E16" s="4">
        <v>1</v>
      </c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 t="s">
        <v>1396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 t="s">
        <v>1397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 t="s">
        <v>1398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 t="s">
        <v>1399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>
        <v>1</v>
      </c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>
        <v>1</v>
      </c>
      <c r="FG20" s="4"/>
      <c r="FH20" s="4"/>
      <c r="FI20" s="4"/>
      <c r="FJ20" s="4"/>
      <c r="FK20" s="4">
        <v>1</v>
      </c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 t="s">
        <v>1400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>
        <v>1</v>
      </c>
      <c r="DK21" s="4"/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 t="s">
        <v>1401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 t="s">
        <v>1402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 t="s">
        <v>1403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/>
      <c r="ES24" s="4">
        <v>1</v>
      </c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 t="s">
        <v>1403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 t="s">
        <v>1404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 t="s">
        <v>1405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 t="s">
        <v>1406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/>
      <c r="DL28" s="4">
        <v>1</v>
      </c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/>
      <c r="ES28" s="4">
        <v>1</v>
      </c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 t="s">
        <v>1407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/>
      <c r="AL29" s="4">
        <v>1</v>
      </c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 t="s">
        <v>1408</v>
      </c>
      <c r="C30" s="4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>
        <v>1</v>
      </c>
      <c r="AH30" s="4"/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>
        <v>1</v>
      </c>
      <c r="CD30" s="4"/>
      <c r="CE30" s="4"/>
      <c r="CF30" s="4"/>
      <c r="CG30" s="4"/>
      <c r="CH30" s="4">
        <v>1</v>
      </c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 t="s">
        <v>1409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 t="s">
        <v>1410</v>
      </c>
      <c r="C32" s="4"/>
      <c r="D32" s="4"/>
      <c r="E32" s="4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>
        <v>1</v>
      </c>
      <c r="AH32" s="4"/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>
        <v>1</v>
      </c>
      <c r="DT32" s="4"/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>
        <v>1</v>
      </c>
      <c r="EF32" s="4"/>
      <c r="EG32" s="4"/>
      <c r="EH32" s="4">
        <v>1</v>
      </c>
      <c r="EI32" s="4"/>
      <c r="EJ32" s="4"/>
      <c r="EK32" s="4"/>
      <c r="EL32" s="4"/>
      <c r="EM32" s="4">
        <v>1</v>
      </c>
      <c r="EN32" s="4"/>
      <c r="EO32" s="4"/>
      <c r="EP32" s="4">
        <v>1</v>
      </c>
      <c r="EQ32" s="4">
        <v>1</v>
      </c>
      <c r="ER32" s="4"/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/>
      <c r="FK32" s="4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167" x14ac:dyDescent="0.3">
      <c r="A33" s="41" t="s">
        <v>278</v>
      </c>
      <c r="B33" s="42"/>
      <c r="C33" s="3">
        <f t="shared" ref="C33:AH33" si="0">SUM(C14:C32)</f>
        <v>5</v>
      </c>
      <c r="D33" s="3">
        <f t="shared" si="0"/>
        <v>6</v>
      </c>
      <c r="E33" s="3">
        <f t="shared" si="0"/>
        <v>8</v>
      </c>
      <c r="F33" s="3">
        <f t="shared" si="0"/>
        <v>5</v>
      </c>
      <c r="G33" s="3">
        <f t="shared" si="0"/>
        <v>4</v>
      </c>
      <c r="H33" s="3">
        <f t="shared" si="0"/>
        <v>10</v>
      </c>
      <c r="I33" s="3">
        <f t="shared" si="0"/>
        <v>2</v>
      </c>
      <c r="J33" s="3">
        <f t="shared" si="0"/>
        <v>17</v>
      </c>
      <c r="K33" s="3">
        <f t="shared" si="0"/>
        <v>0</v>
      </c>
      <c r="L33" s="3">
        <f t="shared" si="0"/>
        <v>6</v>
      </c>
      <c r="M33" s="3">
        <f t="shared" si="0"/>
        <v>7</v>
      </c>
      <c r="N33" s="3">
        <f t="shared" si="0"/>
        <v>6</v>
      </c>
      <c r="O33" s="3">
        <f t="shared" si="0"/>
        <v>8</v>
      </c>
      <c r="P33" s="3">
        <f t="shared" si="0"/>
        <v>11</v>
      </c>
      <c r="Q33" s="3">
        <f t="shared" si="0"/>
        <v>0</v>
      </c>
      <c r="R33" s="3">
        <f t="shared" si="0"/>
        <v>7</v>
      </c>
      <c r="S33" s="3">
        <f t="shared" si="0"/>
        <v>12</v>
      </c>
      <c r="T33" s="3">
        <f t="shared" si="0"/>
        <v>0</v>
      </c>
      <c r="U33" s="3">
        <f t="shared" si="0"/>
        <v>10</v>
      </c>
      <c r="V33" s="3">
        <f t="shared" si="0"/>
        <v>5</v>
      </c>
      <c r="W33" s="3">
        <f t="shared" si="0"/>
        <v>4</v>
      </c>
      <c r="X33" s="3">
        <f t="shared" si="0"/>
        <v>6</v>
      </c>
      <c r="Y33" s="3">
        <f t="shared" si="0"/>
        <v>9</v>
      </c>
      <c r="Z33" s="3">
        <f t="shared" si="0"/>
        <v>4</v>
      </c>
      <c r="AA33" s="3">
        <f t="shared" si="0"/>
        <v>4</v>
      </c>
      <c r="AB33" s="3">
        <f t="shared" si="0"/>
        <v>8</v>
      </c>
      <c r="AC33" s="3">
        <f t="shared" si="0"/>
        <v>7</v>
      </c>
      <c r="AD33" s="3">
        <f t="shared" si="0"/>
        <v>10</v>
      </c>
      <c r="AE33" s="3">
        <f t="shared" si="0"/>
        <v>9</v>
      </c>
      <c r="AF33" s="3">
        <f t="shared" si="0"/>
        <v>0</v>
      </c>
      <c r="AG33" s="3">
        <f t="shared" si="0"/>
        <v>9</v>
      </c>
      <c r="AH33" s="3">
        <f t="shared" si="0"/>
        <v>8</v>
      </c>
      <c r="AI33" s="3">
        <f t="shared" ref="AI33:BN33" si="1">SUM(AI14:AI32)</f>
        <v>3</v>
      </c>
      <c r="AJ33" s="3">
        <f t="shared" si="1"/>
        <v>6</v>
      </c>
      <c r="AK33" s="3">
        <f t="shared" si="1"/>
        <v>8</v>
      </c>
      <c r="AL33" s="3">
        <f t="shared" si="1"/>
        <v>5</v>
      </c>
      <c r="AM33" s="3">
        <f t="shared" si="1"/>
        <v>10</v>
      </c>
      <c r="AN33" s="3">
        <f t="shared" si="1"/>
        <v>3</v>
      </c>
      <c r="AO33" s="3">
        <f t="shared" si="1"/>
        <v>6</v>
      </c>
      <c r="AP33" s="3">
        <f t="shared" si="1"/>
        <v>7</v>
      </c>
      <c r="AQ33" s="3">
        <f t="shared" si="1"/>
        <v>12</v>
      </c>
      <c r="AR33" s="3">
        <f t="shared" si="1"/>
        <v>0</v>
      </c>
      <c r="AS33" s="3">
        <f t="shared" si="1"/>
        <v>5</v>
      </c>
      <c r="AT33" s="3">
        <f t="shared" si="1"/>
        <v>13</v>
      </c>
      <c r="AU33" s="3">
        <f t="shared" si="1"/>
        <v>1</v>
      </c>
      <c r="AV33" s="3">
        <f t="shared" si="1"/>
        <v>13</v>
      </c>
      <c r="AW33" s="3">
        <f t="shared" si="1"/>
        <v>4</v>
      </c>
      <c r="AX33" s="3">
        <f t="shared" si="1"/>
        <v>2</v>
      </c>
      <c r="AY33" s="3">
        <f t="shared" si="1"/>
        <v>8</v>
      </c>
      <c r="AZ33" s="3">
        <f t="shared" si="1"/>
        <v>6</v>
      </c>
      <c r="BA33" s="3">
        <f t="shared" si="1"/>
        <v>5</v>
      </c>
      <c r="BB33" s="3">
        <f t="shared" si="1"/>
        <v>6</v>
      </c>
      <c r="BC33" s="3">
        <f t="shared" si="1"/>
        <v>7</v>
      </c>
      <c r="BD33" s="3">
        <f t="shared" si="1"/>
        <v>6</v>
      </c>
      <c r="BE33" s="3">
        <f t="shared" si="1"/>
        <v>7</v>
      </c>
      <c r="BF33" s="3">
        <f t="shared" si="1"/>
        <v>6</v>
      </c>
      <c r="BG33" s="3">
        <f t="shared" si="1"/>
        <v>6</v>
      </c>
      <c r="BH33" s="3">
        <f t="shared" si="1"/>
        <v>10</v>
      </c>
      <c r="BI33" s="3">
        <f t="shared" si="1"/>
        <v>7</v>
      </c>
      <c r="BJ33" s="3">
        <f t="shared" si="1"/>
        <v>2</v>
      </c>
      <c r="BK33" s="3">
        <f t="shared" si="1"/>
        <v>7</v>
      </c>
      <c r="BL33" s="3">
        <f t="shared" si="1"/>
        <v>6</v>
      </c>
      <c r="BM33" s="3">
        <f t="shared" si="1"/>
        <v>6</v>
      </c>
      <c r="BN33" s="3">
        <f t="shared" si="1"/>
        <v>5</v>
      </c>
      <c r="BO33" s="3">
        <f t="shared" ref="BO33:CT33" si="2">SUM(BO14:BO32)</f>
        <v>8</v>
      </c>
      <c r="BP33" s="3">
        <f t="shared" si="2"/>
        <v>6</v>
      </c>
      <c r="BQ33" s="3">
        <f t="shared" si="2"/>
        <v>7</v>
      </c>
      <c r="BR33" s="3">
        <f t="shared" si="2"/>
        <v>4</v>
      </c>
      <c r="BS33" s="3">
        <f t="shared" si="2"/>
        <v>8</v>
      </c>
      <c r="BT33" s="3">
        <f t="shared" si="2"/>
        <v>8</v>
      </c>
      <c r="BU33" s="3">
        <f t="shared" si="2"/>
        <v>8</v>
      </c>
      <c r="BV33" s="3">
        <f t="shared" si="2"/>
        <v>3</v>
      </c>
      <c r="BW33" s="3">
        <f t="shared" si="2"/>
        <v>12</v>
      </c>
      <c r="BX33" s="3">
        <f t="shared" si="2"/>
        <v>5</v>
      </c>
      <c r="BY33" s="3">
        <f t="shared" si="2"/>
        <v>2</v>
      </c>
      <c r="BZ33" s="3">
        <f t="shared" si="2"/>
        <v>2</v>
      </c>
      <c r="CA33" s="3">
        <f t="shared" si="2"/>
        <v>15</v>
      </c>
      <c r="CB33" s="3">
        <f t="shared" si="2"/>
        <v>2</v>
      </c>
      <c r="CC33" s="3">
        <f t="shared" si="2"/>
        <v>9</v>
      </c>
      <c r="CD33" s="3">
        <f t="shared" si="2"/>
        <v>9</v>
      </c>
      <c r="CE33" s="3">
        <f t="shared" si="2"/>
        <v>1</v>
      </c>
      <c r="CF33" s="3">
        <f t="shared" si="2"/>
        <v>11</v>
      </c>
      <c r="CG33" s="3">
        <f t="shared" si="2"/>
        <v>3</v>
      </c>
      <c r="CH33" s="3">
        <f t="shared" si="2"/>
        <v>5</v>
      </c>
      <c r="CI33" s="3">
        <f t="shared" si="2"/>
        <v>7</v>
      </c>
      <c r="CJ33" s="3">
        <f t="shared" si="2"/>
        <v>6</v>
      </c>
      <c r="CK33" s="3">
        <f t="shared" si="2"/>
        <v>6</v>
      </c>
      <c r="CL33" s="3">
        <f t="shared" si="2"/>
        <v>10</v>
      </c>
      <c r="CM33" s="3">
        <f t="shared" si="2"/>
        <v>7</v>
      </c>
      <c r="CN33" s="3">
        <f t="shared" si="2"/>
        <v>2</v>
      </c>
      <c r="CO33" s="3">
        <f t="shared" si="2"/>
        <v>6</v>
      </c>
      <c r="CP33" s="3">
        <f t="shared" si="2"/>
        <v>4</v>
      </c>
      <c r="CQ33" s="3">
        <f t="shared" si="2"/>
        <v>9</v>
      </c>
      <c r="CR33" s="3">
        <f t="shared" si="2"/>
        <v>7</v>
      </c>
      <c r="CS33" s="3">
        <f t="shared" si="2"/>
        <v>8</v>
      </c>
      <c r="CT33" s="3">
        <f t="shared" si="2"/>
        <v>4</v>
      </c>
      <c r="CU33" s="3">
        <f t="shared" ref="CU33:DZ33" si="3">SUM(CU14:CU32)</f>
        <v>6</v>
      </c>
      <c r="CV33" s="3">
        <f t="shared" si="3"/>
        <v>5</v>
      </c>
      <c r="CW33" s="3">
        <f t="shared" si="3"/>
        <v>8</v>
      </c>
      <c r="CX33" s="3">
        <f t="shared" si="3"/>
        <v>6</v>
      </c>
      <c r="CY33" s="3">
        <f t="shared" si="3"/>
        <v>4</v>
      </c>
      <c r="CZ33" s="3">
        <f t="shared" si="3"/>
        <v>9</v>
      </c>
      <c r="DA33" s="3">
        <f t="shared" si="3"/>
        <v>6</v>
      </c>
      <c r="DB33" s="3">
        <f t="shared" si="3"/>
        <v>4</v>
      </c>
      <c r="DC33" s="3">
        <f t="shared" si="3"/>
        <v>9</v>
      </c>
      <c r="DD33" s="3">
        <f t="shared" si="3"/>
        <v>7</v>
      </c>
      <c r="DE33" s="3">
        <f t="shared" si="3"/>
        <v>12</v>
      </c>
      <c r="DF33" s="3">
        <f t="shared" si="3"/>
        <v>0</v>
      </c>
      <c r="DG33" s="3">
        <f t="shared" si="3"/>
        <v>10</v>
      </c>
      <c r="DH33" s="3">
        <f t="shared" si="3"/>
        <v>2</v>
      </c>
      <c r="DI33" s="3">
        <f t="shared" si="3"/>
        <v>7</v>
      </c>
      <c r="DJ33" s="3">
        <f t="shared" si="3"/>
        <v>11</v>
      </c>
      <c r="DK33" s="3">
        <f t="shared" si="3"/>
        <v>4</v>
      </c>
      <c r="DL33" s="3">
        <f t="shared" si="3"/>
        <v>4</v>
      </c>
      <c r="DM33" s="3">
        <f t="shared" si="3"/>
        <v>7</v>
      </c>
      <c r="DN33" s="3">
        <f t="shared" si="3"/>
        <v>3</v>
      </c>
      <c r="DO33" s="3">
        <f t="shared" si="3"/>
        <v>9</v>
      </c>
      <c r="DP33" s="3">
        <f t="shared" si="3"/>
        <v>11</v>
      </c>
      <c r="DQ33" s="3">
        <f t="shared" si="3"/>
        <v>5</v>
      </c>
      <c r="DR33" s="3">
        <f t="shared" si="3"/>
        <v>3</v>
      </c>
      <c r="DS33" s="3">
        <f t="shared" si="3"/>
        <v>2</v>
      </c>
      <c r="DT33" s="3">
        <f t="shared" si="3"/>
        <v>16</v>
      </c>
      <c r="DU33" s="3">
        <f t="shared" si="3"/>
        <v>1</v>
      </c>
      <c r="DV33" s="3">
        <f t="shared" si="3"/>
        <v>6</v>
      </c>
      <c r="DW33" s="3">
        <f t="shared" si="3"/>
        <v>7</v>
      </c>
      <c r="DX33" s="3">
        <f t="shared" si="3"/>
        <v>6</v>
      </c>
      <c r="DY33" s="3">
        <f t="shared" si="3"/>
        <v>7</v>
      </c>
      <c r="DZ33" s="3">
        <f t="shared" si="3"/>
        <v>5</v>
      </c>
      <c r="EA33" s="3">
        <f t="shared" ref="EA33:FF33" si="4">SUM(EA14:EA32)</f>
        <v>7</v>
      </c>
      <c r="EB33" s="3">
        <f t="shared" si="4"/>
        <v>7</v>
      </c>
      <c r="EC33" s="3">
        <f t="shared" si="4"/>
        <v>7</v>
      </c>
      <c r="ED33" s="3">
        <f t="shared" si="4"/>
        <v>5</v>
      </c>
      <c r="EE33" s="3">
        <f t="shared" si="4"/>
        <v>8</v>
      </c>
      <c r="EF33" s="3">
        <f t="shared" si="4"/>
        <v>10</v>
      </c>
      <c r="EG33" s="3">
        <f t="shared" si="4"/>
        <v>1</v>
      </c>
      <c r="EH33" s="3">
        <f t="shared" si="4"/>
        <v>7</v>
      </c>
      <c r="EI33" s="3">
        <f t="shared" si="4"/>
        <v>6</v>
      </c>
      <c r="EJ33" s="3">
        <f t="shared" si="4"/>
        <v>6</v>
      </c>
      <c r="EK33" s="3">
        <f t="shared" si="4"/>
        <v>9</v>
      </c>
      <c r="EL33" s="3">
        <f t="shared" si="4"/>
        <v>5</v>
      </c>
      <c r="EM33" s="3">
        <f t="shared" si="4"/>
        <v>5</v>
      </c>
      <c r="EN33" s="3">
        <f t="shared" si="4"/>
        <v>8</v>
      </c>
      <c r="EO33" s="3">
        <f t="shared" si="4"/>
        <v>4</v>
      </c>
      <c r="EP33" s="3">
        <f t="shared" si="4"/>
        <v>7</v>
      </c>
      <c r="EQ33" s="3">
        <f t="shared" si="4"/>
        <v>9</v>
      </c>
      <c r="ER33" s="3">
        <f t="shared" si="4"/>
        <v>4</v>
      </c>
      <c r="ES33" s="3">
        <f t="shared" si="4"/>
        <v>7</v>
      </c>
      <c r="ET33" s="3">
        <f t="shared" si="4"/>
        <v>9</v>
      </c>
      <c r="EU33" s="3">
        <f t="shared" si="4"/>
        <v>6</v>
      </c>
      <c r="EV33" s="3">
        <f t="shared" si="4"/>
        <v>4</v>
      </c>
      <c r="EW33" s="3">
        <f t="shared" si="4"/>
        <v>7</v>
      </c>
      <c r="EX33" s="3">
        <f t="shared" si="4"/>
        <v>6</v>
      </c>
      <c r="EY33" s="3">
        <f t="shared" si="4"/>
        <v>6</v>
      </c>
      <c r="EZ33" s="3">
        <f t="shared" si="4"/>
        <v>7</v>
      </c>
      <c r="FA33" s="3">
        <f t="shared" si="4"/>
        <v>4</v>
      </c>
      <c r="FB33" s="3">
        <f t="shared" si="4"/>
        <v>8</v>
      </c>
      <c r="FC33" s="3">
        <f t="shared" si="4"/>
        <v>7</v>
      </c>
      <c r="FD33" s="3">
        <f t="shared" si="4"/>
        <v>4</v>
      </c>
      <c r="FE33" s="3">
        <f t="shared" si="4"/>
        <v>8</v>
      </c>
      <c r="FF33" s="3">
        <f t="shared" si="4"/>
        <v>9</v>
      </c>
      <c r="FG33" s="3">
        <f t="shared" ref="FG33:FK33" si="5">SUM(FG14:FG32)</f>
        <v>6</v>
      </c>
      <c r="FH33" s="3">
        <f t="shared" si="5"/>
        <v>4</v>
      </c>
      <c r="FI33" s="3">
        <f t="shared" si="5"/>
        <v>7</v>
      </c>
      <c r="FJ33" s="3">
        <f t="shared" si="5"/>
        <v>6</v>
      </c>
      <c r="FK33" s="3">
        <f t="shared" si="5"/>
        <v>6</v>
      </c>
    </row>
    <row r="34" spans="1:167" ht="39" customHeight="1" x14ac:dyDescent="0.3">
      <c r="A34" s="43" t="s">
        <v>839</v>
      </c>
      <c r="B34" s="44"/>
      <c r="C34" s="10">
        <f>C33/19%</f>
        <v>26.315789473684209</v>
      </c>
      <c r="D34" s="10">
        <f t="shared" ref="D34:BO34" si="6">D33/19%</f>
        <v>31.578947368421051</v>
      </c>
      <c r="E34" s="10">
        <f t="shared" si="6"/>
        <v>42.10526315789474</v>
      </c>
      <c r="F34" s="10">
        <f t="shared" si="6"/>
        <v>26.315789473684209</v>
      </c>
      <c r="G34" s="10">
        <f t="shared" si="6"/>
        <v>21.05263157894737</v>
      </c>
      <c r="H34" s="10">
        <f t="shared" si="6"/>
        <v>52.631578947368418</v>
      </c>
      <c r="I34" s="10">
        <f t="shared" si="6"/>
        <v>10.526315789473685</v>
      </c>
      <c r="J34" s="10">
        <f t="shared" si="6"/>
        <v>89.473684210526315</v>
      </c>
      <c r="K34" s="10">
        <f t="shared" si="6"/>
        <v>0</v>
      </c>
      <c r="L34" s="10">
        <f t="shared" si="6"/>
        <v>31.578947368421051</v>
      </c>
      <c r="M34" s="10">
        <f t="shared" si="6"/>
        <v>36.842105263157897</v>
      </c>
      <c r="N34" s="10">
        <f t="shared" si="6"/>
        <v>31.578947368421051</v>
      </c>
      <c r="O34" s="10">
        <f t="shared" si="6"/>
        <v>42.10526315789474</v>
      </c>
      <c r="P34" s="10">
        <f t="shared" si="6"/>
        <v>57.89473684210526</v>
      </c>
      <c r="Q34" s="10">
        <f t="shared" si="6"/>
        <v>0</v>
      </c>
      <c r="R34" s="10">
        <f t="shared" si="6"/>
        <v>36.842105263157897</v>
      </c>
      <c r="S34" s="10">
        <f t="shared" si="6"/>
        <v>63.157894736842103</v>
      </c>
      <c r="T34" s="10">
        <f t="shared" si="6"/>
        <v>0</v>
      </c>
      <c r="U34" s="10">
        <f t="shared" si="6"/>
        <v>52.631578947368418</v>
      </c>
      <c r="V34" s="10">
        <f t="shared" si="6"/>
        <v>26.315789473684209</v>
      </c>
      <c r="W34" s="10">
        <f t="shared" si="6"/>
        <v>21.05263157894737</v>
      </c>
      <c r="X34" s="10">
        <f t="shared" si="6"/>
        <v>31.578947368421051</v>
      </c>
      <c r="Y34" s="10">
        <f t="shared" si="6"/>
        <v>47.368421052631575</v>
      </c>
      <c r="Z34" s="10">
        <f t="shared" si="6"/>
        <v>21.05263157894737</v>
      </c>
      <c r="AA34" s="10">
        <f t="shared" si="6"/>
        <v>21.05263157894737</v>
      </c>
      <c r="AB34" s="10">
        <f t="shared" si="6"/>
        <v>42.10526315789474</v>
      </c>
      <c r="AC34" s="10">
        <f t="shared" si="6"/>
        <v>36.842105263157897</v>
      </c>
      <c r="AD34" s="10">
        <f t="shared" si="6"/>
        <v>52.631578947368418</v>
      </c>
      <c r="AE34" s="10">
        <f t="shared" si="6"/>
        <v>47.368421052631575</v>
      </c>
      <c r="AF34" s="10">
        <f t="shared" si="6"/>
        <v>0</v>
      </c>
      <c r="AG34" s="10">
        <f t="shared" si="6"/>
        <v>47.368421052631575</v>
      </c>
      <c r="AH34" s="10">
        <f t="shared" si="6"/>
        <v>42.10526315789474</v>
      </c>
      <c r="AI34" s="10">
        <f t="shared" si="6"/>
        <v>15.789473684210526</v>
      </c>
      <c r="AJ34" s="10">
        <f t="shared" si="6"/>
        <v>31.578947368421051</v>
      </c>
      <c r="AK34" s="10">
        <f t="shared" si="6"/>
        <v>42.10526315789474</v>
      </c>
      <c r="AL34" s="10">
        <f t="shared" si="6"/>
        <v>26.315789473684209</v>
      </c>
      <c r="AM34" s="10">
        <f t="shared" si="6"/>
        <v>52.631578947368418</v>
      </c>
      <c r="AN34" s="10">
        <f t="shared" si="6"/>
        <v>15.789473684210526</v>
      </c>
      <c r="AO34" s="10">
        <f t="shared" si="6"/>
        <v>31.578947368421051</v>
      </c>
      <c r="AP34" s="10">
        <f t="shared" si="6"/>
        <v>36.842105263157897</v>
      </c>
      <c r="AQ34" s="10">
        <f t="shared" si="6"/>
        <v>63.157894736842103</v>
      </c>
      <c r="AR34" s="10">
        <f t="shared" si="6"/>
        <v>0</v>
      </c>
      <c r="AS34" s="10">
        <f t="shared" si="6"/>
        <v>26.315789473684209</v>
      </c>
      <c r="AT34" s="10">
        <f t="shared" si="6"/>
        <v>68.421052631578945</v>
      </c>
      <c r="AU34" s="10">
        <f t="shared" si="6"/>
        <v>5.2631578947368425</v>
      </c>
      <c r="AV34" s="10">
        <f t="shared" si="6"/>
        <v>68.421052631578945</v>
      </c>
      <c r="AW34" s="10">
        <f t="shared" si="6"/>
        <v>21.05263157894737</v>
      </c>
      <c r="AX34" s="10">
        <f t="shared" si="6"/>
        <v>10.526315789473685</v>
      </c>
      <c r="AY34" s="10">
        <f t="shared" si="6"/>
        <v>42.10526315789474</v>
      </c>
      <c r="AZ34" s="10">
        <f t="shared" si="6"/>
        <v>31.578947368421051</v>
      </c>
      <c r="BA34" s="10">
        <f t="shared" si="6"/>
        <v>26.315789473684209</v>
      </c>
      <c r="BB34" s="10">
        <f t="shared" si="6"/>
        <v>31.578947368421051</v>
      </c>
      <c r="BC34" s="10">
        <f t="shared" si="6"/>
        <v>36.842105263157897</v>
      </c>
      <c r="BD34" s="10">
        <f t="shared" si="6"/>
        <v>31.578947368421051</v>
      </c>
      <c r="BE34" s="10">
        <f t="shared" si="6"/>
        <v>36.842105263157897</v>
      </c>
      <c r="BF34" s="10">
        <f t="shared" si="6"/>
        <v>31.578947368421051</v>
      </c>
      <c r="BG34" s="10">
        <f t="shared" si="6"/>
        <v>31.578947368421051</v>
      </c>
      <c r="BH34" s="10">
        <f t="shared" si="6"/>
        <v>52.631578947368418</v>
      </c>
      <c r="BI34" s="10">
        <f t="shared" si="6"/>
        <v>36.842105263157897</v>
      </c>
      <c r="BJ34" s="10">
        <f t="shared" si="6"/>
        <v>10.526315789473685</v>
      </c>
      <c r="BK34" s="10">
        <f t="shared" si="6"/>
        <v>36.842105263157897</v>
      </c>
      <c r="BL34" s="10">
        <f t="shared" si="6"/>
        <v>31.578947368421051</v>
      </c>
      <c r="BM34" s="10">
        <f t="shared" si="6"/>
        <v>31.578947368421051</v>
      </c>
      <c r="BN34" s="10">
        <f t="shared" si="6"/>
        <v>26.315789473684209</v>
      </c>
      <c r="BO34" s="10">
        <f t="shared" si="6"/>
        <v>42.10526315789474</v>
      </c>
      <c r="BP34" s="10">
        <f t="shared" ref="BP34:EA34" si="7">BP33/19%</f>
        <v>31.578947368421051</v>
      </c>
      <c r="BQ34" s="10">
        <f t="shared" si="7"/>
        <v>36.842105263157897</v>
      </c>
      <c r="BR34" s="10">
        <f t="shared" si="7"/>
        <v>21.05263157894737</v>
      </c>
      <c r="BS34" s="10">
        <f t="shared" si="7"/>
        <v>42.10526315789474</v>
      </c>
      <c r="BT34" s="10">
        <f t="shared" si="7"/>
        <v>42.10526315789474</v>
      </c>
      <c r="BU34" s="10">
        <f t="shared" si="7"/>
        <v>42.10526315789474</v>
      </c>
      <c r="BV34" s="10">
        <f t="shared" si="7"/>
        <v>15.789473684210526</v>
      </c>
      <c r="BW34" s="10">
        <f t="shared" si="7"/>
        <v>63.157894736842103</v>
      </c>
      <c r="BX34" s="10">
        <f t="shared" si="7"/>
        <v>26.315789473684209</v>
      </c>
      <c r="BY34" s="10">
        <f t="shared" si="7"/>
        <v>10.526315789473685</v>
      </c>
      <c r="BZ34" s="10">
        <f t="shared" si="7"/>
        <v>10.526315789473685</v>
      </c>
      <c r="CA34" s="10">
        <f t="shared" si="7"/>
        <v>78.94736842105263</v>
      </c>
      <c r="CB34" s="10">
        <f t="shared" si="7"/>
        <v>10.526315789473685</v>
      </c>
      <c r="CC34" s="10">
        <f t="shared" si="7"/>
        <v>47.368421052631575</v>
      </c>
      <c r="CD34" s="10">
        <f t="shared" si="7"/>
        <v>47.368421052631575</v>
      </c>
      <c r="CE34" s="10">
        <f t="shared" si="7"/>
        <v>5.2631578947368425</v>
      </c>
      <c r="CF34" s="10">
        <f t="shared" si="7"/>
        <v>57.89473684210526</v>
      </c>
      <c r="CG34" s="10">
        <f t="shared" si="7"/>
        <v>15.789473684210526</v>
      </c>
      <c r="CH34" s="10">
        <f t="shared" si="7"/>
        <v>26.315789473684209</v>
      </c>
      <c r="CI34" s="10">
        <f t="shared" si="7"/>
        <v>36.842105263157897</v>
      </c>
      <c r="CJ34" s="10">
        <f t="shared" si="7"/>
        <v>31.578947368421051</v>
      </c>
      <c r="CK34" s="10">
        <f t="shared" si="7"/>
        <v>31.578947368421051</v>
      </c>
      <c r="CL34" s="10">
        <f t="shared" si="7"/>
        <v>52.631578947368418</v>
      </c>
      <c r="CM34" s="10">
        <f t="shared" si="7"/>
        <v>36.842105263157897</v>
      </c>
      <c r="CN34" s="10">
        <f t="shared" si="7"/>
        <v>10.526315789473685</v>
      </c>
      <c r="CO34" s="10">
        <f t="shared" si="7"/>
        <v>31.578947368421051</v>
      </c>
      <c r="CP34" s="10">
        <f t="shared" si="7"/>
        <v>21.05263157894737</v>
      </c>
      <c r="CQ34" s="10">
        <f t="shared" si="7"/>
        <v>47.368421052631575</v>
      </c>
      <c r="CR34" s="10">
        <f t="shared" si="7"/>
        <v>36.842105263157897</v>
      </c>
      <c r="CS34" s="10">
        <f t="shared" si="7"/>
        <v>42.10526315789474</v>
      </c>
      <c r="CT34" s="10">
        <f t="shared" si="7"/>
        <v>21.05263157894737</v>
      </c>
      <c r="CU34" s="10">
        <f t="shared" si="7"/>
        <v>31.578947368421051</v>
      </c>
      <c r="CV34" s="10">
        <f t="shared" si="7"/>
        <v>26.315789473684209</v>
      </c>
      <c r="CW34" s="10">
        <f t="shared" si="7"/>
        <v>42.10526315789474</v>
      </c>
      <c r="CX34" s="10">
        <f t="shared" si="7"/>
        <v>31.578947368421051</v>
      </c>
      <c r="CY34" s="10">
        <f t="shared" si="7"/>
        <v>21.05263157894737</v>
      </c>
      <c r="CZ34" s="10">
        <f t="shared" si="7"/>
        <v>47.368421052631575</v>
      </c>
      <c r="DA34" s="10">
        <f t="shared" si="7"/>
        <v>31.578947368421051</v>
      </c>
      <c r="DB34" s="10">
        <f t="shared" si="7"/>
        <v>21.05263157894737</v>
      </c>
      <c r="DC34" s="10">
        <f t="shared" si="7"/>
        <v>47.368421052631575</v>
      </c>
      <c r="DD34" s="10">
        <f t="shared" si="7"/>
        <v>36.842105263157897</v>
      </c>
      <c r="DE34" s="10">
        <f t="shared" si="7"/>
        <v>63.157894736842103</v>
      </c>
      <c r="DF34" s="10">
        <f t="shared" si="7"/>
        <v>0</v>
      </c>
      <c r="DG34" s="10">
        <f t="shared" si="7"/>
        <v>52.631578947368418</v>
      </c>
      <c r="DH34" s="10">
        <f t="shared" si="7"/>
        <v>10.526315789473685</v>
      </c>
      <c r="DI34" s="10">
        <f t="shared" si="7"/>
        <v>36.842105263157897</v>
      </c>
      <c r="DJ34" s="10">
        <f t="shared" si="7"/>
        <v>57.89473684210526</v>
      </c>
      <c r="DK34" s="10">
        <f t="shared" si="7"/>
        <v>21.05263157894737</v>
      </c>
      <c r="DL34" s="10">
        <f t="shared" si="7"/>
        <v>21.05263157894737</v>
      </c>
      <c r="DM34" s="10">
        <f t="shared" si="7"/>
        <v>36.842105263157897</v>
      </c>
      <c r="DN34" s="10">
        <f t="shared" si="7"/>
        <v>15.789473684210526</v>
      </c>
      <c r="DO34" s="10">
        <f t="shared" si="7"/>
        <v>47.368421052631575</v>
      </c>
      <c r="DP34" s="10">
        <f t="shared" si="7"/>
        <v>57.89473684210526</v>
      </c>
      <c r="DQ34" s="10">
        <f t="shared" si="7"/>
        <v>26.315789473684209</v>
      </c>
      <c r="DR34" s="10">
        <f t="shared" si="7"/>
        <v>15.789473684210526</v>
      </c>
      <c r="DS34" s="10">
        <f t="shared" si="7"/>
        <v>10.526315789473685</v>
      </c>
      <c r="DT34" s="10">
        <f t="shared" si="7"/>
        <v>84.21052631578948</v>
      </c>
      <c r="DU34" s="10">
        <f t="shared" si="7"/>
        <v>5.2631578947368425</v>
      </c>
      <c r="DV34" s="10">
        <f t="shared" si="7"/>
        <v>31.578947368421051</v>
      </c>
      <c r="DW34" s="10">
        <f t="shared" si="7"/>
        <v>36.842105263157897</v>
      </c>
      <c r="DX34" s="10">
        <f t="shared" si="7"/>
        <v>31.578947368421051</v>
      </c>
      <c r="DY34" s="10">
        <f t="shared" si="7"/>
        <v>36.842105263157897</v>
      </c>
      <c r="DZ34" s="10">
        <f t="shared" si="7"/>
        <v>26.315789473684209</v>
      </c>
      <c r="EA34" s="10">
        <f t="shared" si="7"/>
        <v>36.842105263157897</v>
      </c>
      <c r="EB34" s="10">
        <f t="shared" ref="EB34:FK34" si="8">EB33/19%</f>
        <v>36.842105263157897</v>
      </c>
      <c r="EC34" s="10">
        <f t="shared" si="8"/>
        <v>36.842105263157897</v>
      </c>
      <c r="ED34" s="10">
        <f t="shared" si="8"/>
        <v>26.315789473684209</v>
      </c>
      <c r="EE34" s="10">
        <f t="shared" si="8"/>
        <v>42.10526315789474</v>
      </c>
      <c r="EF34" s="10">
        <f t="shared" si="8"/>
        <v>52.631578947368418</v>
      </c>
      <c r="EG34" s="10">
        <f t="shared" si="8"/>
        <v>5.2631578947368425</v>
      </c>
      <c r="EH34" s="10">
        <f t="shared" si="8"/>
        <v>36.842105263157897</v>
      </c>
      <c r="EI34" s="10">
        <f t="shared" si="8"/>
        <v>31.578947368421051</v>
      </c>
      <c r="EJ34" s="10">
        <f t="shared" si="8"/>
        <v>31.578947368421051</v>
      </c>
      <c r="EK34" s="10">
        <f t="shared" si="8"/>
        <v>47.368421052631575</v>
      </c>
      <c r="EL34" s="10">
        <f t="shared" si="8"/>
        <v>26.315789473684209</v>
      </c>
      <c r="EM34" s="10">
        <f t="shared" si="8"/>
        <v>26.315789473684209</v>
      </c>
      <c r="EN34" s="10">
        <f t="shared" si="8"/>
        <v>42.10526315789474</v>
      </c>
      <c r="EO34" s="10">
        <f t="shared" si="8"/>
        <v>21.05263157894737</v>
      </c>
      <c r="EP34" s="10">
        <f t="shared" si="8"/>
        <v>36.842105263157897</v>
      </c>
      <c r="EQ34" s="10">
        <f t="shared" si="8"/>
        <v>47.368421052631575</v>
      </c>
      <c r="ER34" s="10">
        <f t="shared" si="8"/>
        <v>21.05263157894737</v>
      </c>
      <c r="ES34" s="10">
        <f t="shared" si="8"/>
        <v>36.842105263157897</v>
      </c>
      <c r="ET34" s="10">
        <f t="shared" si="8"/>
        <v>47.368421052631575</v>
      </c>
      <c r="EU34" s="10">
        <f t="shared" si="8"/>
        <v>31.578947368421051</v>
      </c>
      <c r="EV34" s="10">
        <f t="shared" si="8"/>
        <v>21.05263157894737</v>
      </c>
      <c r="EW34" s="10">
        <f t="shared" si="8"/>
        <v>36.842105263157897</v>
      </c>
      <c r="EX34" s="10">
        <f t="shared" si="8"/>
        <v>31.578947368421051</v>
      </c>
      <c r="EY34" s="10">
        <f t="shared" si="8"/>
        <v>31.578947368421051</v>
      </c>
      <c r="EZ34" s="10">
        <f t="shared" si="8"/>
        <v>36.842105263157897</v>
      </c>
      <c r="FA34" s="10">
        <f t="shared" si="8"/>
        <v>21.05263157894737</v>
      </c>
      <c r="FB34" s="10">
        <f t="shared" si="8"/>
        <v>42.10526315789474</v>
      </c>
      <c r="FC34" s="10">
        <f t="shared" si="8"/>
        <v>36.842105263157897</v>
      </c>
      <c r="FD34" s="10">
        <f t="shared" si="8"/>
        <v>21.05263157894737</v>
      </c>
      <c r="FE34" s="10">
        <f t="shared" si="8"/>
        <v>42.10526315789474</v>
      </c>
      <c r="FF34" s="10">
        <f t="shared" si="8"/>
        <v>47.368421052631575</v>
      </c>
      <c r="FG34" s="10">
        <f t="shared" si="8"/>
        <v>31.578947368421051</v>
      </c>
      <c r="FH34" s="10">
        <f t="shared" si="8"/>
        <v>21.05263157894737</v>
      </c>
      <c r="FI34" s="10">
        <f t="shared" si="8"/>
        <v>36.842105263157897</v>
      </c>
      <c r="FJ34" s="10">
        <f t="shared" si="8"/>
        <v>31.578947368421051</v>
      </c>
      <c r="FK34" s="10">
        <f t="shared" si="8"/>
        <v>31.578947368421051</v>
      </c>
    </row>
    <row r="36" spans="1:167" x14ac:dyDescent="0.3">
      <c r="B36" t="s">
        <v>813</v>
      </c>
    </row>
    <row r="37" spans="1:167" x14ac:dyDescent="0.3">
      <c r="B37" t="s">
        <v>814</v>
      </c>
      <c r="C37" t="s">
        <v>827</v>
      </c>
      <c r="D37" s="33">
        <f>(C34+F34+I34+L34+O34)/5</f>
        <v>27.368421052631579</v>
      </c>
      <c r="E37" s="18">
        <f>D37/100*19</f>
        <v>5.2</v>
      </c>
    </row>
    <row r="38" spans="1:167" x14ac:dyDescent="0.3">
      <c r="B38" t="s">
        <v>815</v>
      </c>
      <c r="C38" t="s">
        <v>827</v>
      </c>
      <c r="D38" s="33">
        <f>(D34+G34+J34+M34+P34)/5</f>
        <v>47.368421052631575</v>
      </c>
      <c r="E38" s="18">
        <f>D38/100*19</f>
        <v>9</v>
      </c>
    </row>
    <row r="39" spans="1:167" x14ac:dyDescent="0.3">
      <c r="B39" t="s">
        <v>816</v>
      </c>
      <c r="C39" t="s">
        <v>827</v>
      </c>
      <c r="D39" s="33">
        <f>(E34+H34+K34+N34+Q34)/5</f>
        <v>25.263157894736842</v>
      </c>
      <c r="E39" s="18">
        <f>D39/100*19</f>
        <v>4.8</v>
      </c>
    </row>
    <row r="40" spans="1:167" x14ac:dyDescent="0.3">
      <c r="D40" s="27">
        <f>SUM(D37:D39)</f>
        <v>100</v>
      </c>
      <c r="E40" s="27">
        <f>SUM(E37:E39)</f>
        <v>19</v>
      </c>
    </row>
    <row r="41" spans="1:167" x14ac:dyDescent="0.3">
      <c r="B41" t="s">
        <v>814</v>
      </c>
      <c r="C41" t="s">
        <v>828</v>
      </c>
      <c r="D41" s="33">
        <v>45</v>
      </c>
      <c r="E41">
        <f>D41/100*19</f>
        <v>8.5500000000000007</v>
      </c>
    </row>
    <row r="42" spans="1:167" x14ac:dyDescent="0.3">
      <c r="B42" t="s">
        <v>815</v>
      </c>
      <c r="C42" t="s">
        <v>828</v>
      </c>
      <c r="D42" s="33">
        <v>37</v>
      </c>
      <c r="E42">
        <f>D42/100*19</f>
        <v>7.03</v>
      </c>
    </row>
    <row r="43" spans="1:167" x14ac:dyDescent="0.3">
      <c r="B43" t="s">
        <v>816</v>
      </c>
      <c r="C43" t="s">
        <v>828</v>
      </c>
      <c r="D43" s="33">
        <v>18</v>
      </c>
      <c r="E43">
        <f>D43/100*19</f>
        <v>3.42</v>
      </c>
    </row>
    <row r="44" spans="1:167" x14ac:dyDescent="0.3">
      <c r="D44" s="28">
        <f>SUM(D41:D43)</f>
        <v>100</v>
      </c>
      <c r="E44" s="28">
        <f>SUM(E41:E43)</f>
        <v>19</v>
      </c>
    </row>
    <row r="45" spans="1:167" x14ac:dyDescent="0.3">
      <c r="B45" t="s">
        <v>814</v>
      </c>
      <c r="C45" t="s">
        <v>829</v>
      </c>
      <c r="D45" s="33">
        <f>(BK34+BN34+BQ34+BT34+BW34)/5</f>
        <v>41.05263157894737</v>
      </c>
      <c r="E45">
        <f>D45/100*19</f>
        <v>7.8</v>
      </c>
    </row>
    <row r="46" spans="1:167" x14ac:dyDescent="0.3">
      <c r="B46" t="s">
        <v>815</v>
      </c>
      <c r="C46" t="s">
        <v>829</v>
      </c>
      <c r="D46" s="33">
        <f>(BL34+BO34+BR34+BU34+BX34)/5</f>
        <v>32.631578947368425</v>
      </c>
      <c r="E46">
        <f>D46/100*19</f>
        <v>6.2</v>
      </c>
    </row>
    <row r="47" spans="1:167" x14ac:dyDescent="0.3">
      <c r="B47" t="s">
        <v>816</v>
      </c>
      <c r="C47" t="s">
        <v>829</v>
      </c>
      <c r="D47" s="33">
        <f>(BM34+BP34+BS34+BV34+BY34)/5</f>
        <v>26.315789473684209</v>
      </c>
      <c r="E47">
        <f>D47/100*19</f>
        <v>5</v>
      </c>
    </row>
    <row r="48" spans="1:167" x14ac:dyDescent="0.3">
      <c r="D48" s="28">
        <f>SUM(D45:D47)</f>
        <v>100</v>
      </c>
      <c r="E48" s="28">
        <f>SUM(E45:E47)</f>
        <v>19</v>
      </c>
    </row>
    <row r="49" spans="2:8" x14ac:dyDescent="0.3">
      <c r="B49" t="s">
        <v>814</v>
      </c>
      <c r="C49" t="s">
        <v>830</v>
      </c>
      <c r="D49" s="33">
        <f>(BZ34+CC34+CF34+CI34+CL34+CO34+CR34+CU34+CX34+DA34+DD34+DG34+DJ34+DM34+DP34+DS34+DV34+DY34+EB34+EE34+EH34+EK34+EN34+EQ34+ET34)/25</f>
        <v>39.578947368421048</v>
      </c>
      <c r="E49">
        <f>D49/100*19</f>
        <v>7.5199999999999987</v>
      </c>
    </row>
    <row r="50" spans="2:8" x14ac:dyDescent="0.3">
      <c r="B50" t="s">
        <v>815</v>
      </c>
      <c r="C50" t="s">
        <v>830</v>
      </c>
      <c r="D50" s="33">
        <v>28</v>
      </c>
      <c r="E50">
        <f>D50/100*19</f>
        <v>5.32</v>
      </c>
    </row>
    <row r="51" spans="2:8" x14ac:dyDescent="0.3">
      <c r="B51" t="s">
        <v>816</v>
      </c>
      <c r="C51" t="s">
        <v>830</v>
      </c>
      <c r="D51" s="33">
        <f>(CB34+CE34+CH34+CK34+CN34+CQ34+CT34+CW34+CZ34+DC34+DF34+DI34+DL34+DO34+DR34+DU34+DX34+EA34+ED34+EG34+EJ34+EM34+EP34+ES34+EV34)/25</f>
        <v>26.736842105263158</v>
      </c>
      <c r="E51">
        <f>D51/100*19</f>
        <v>5.08</v>
      </c>
    </row>
    <row r="52" spans="2:8" x14ac:dyDescent="0.3">
      <c r="D52" s="28">
        <f>SUM(D49:D51)</f>
        <v>94.315789473684191</v>
      </c>
      <c r="E52" s="28">
        <f>SUM(E49:E51)</f>
        <v>17.920000000000002</v>
      </c>
    </row>
    <row r="53" spans="2:8" x14ac:dyDescent="0.3">
      <c r="B53" t="s">
        <v>814</v>
      </c>
      <c r="C53" t="s">
        <v>831</v>
      </c>
      <c r="D53" s="33">
        <f>(EW34+EZ34+FC34+FF34+FI34)/5</f>
        <v>38.94736842105263</v>
      </c>
      <c r="E53">
        <f>D53/100*19</f>
        <v>7.3999999999999995</v>
      </c>
    </row>
    <row r="54" spans="2:8" x14ac:dyDescent="0.3">
      <c r="B54" t="s">
        <v>815</v>
      </c>
      <c r="C54" t="s">
        <v>831</v>
      </c>
      <c r="D54" s="33">
        <f>(EX34+FA34+FD34+FG34+FJ34)/5</f>
        <v>27.368421052631579</v>
      </c>
      <c r="E54">
        <f>D54/100*19</f>
        <v>5.2</v>
      </c>
    </row>
    <row r="55" spans="2:8" x14ac:dyDescent="0.3">
      <c r="B55" t="s">
        <v>816</v>
      </c>
      <c r="C55" t="s">
        <v>831</v>
      </c>
      <c r="D55" s="33">
        <f>(EY34+FB34+FE34+FH34+FK34)/5</f>
        <v>33.684210526315795</v>
      </c>
      <c r="E55">
        <f>D55/100*19</f>
        <v>6.4000000000000012</v>
      </c>
    </row>
    <row r="56" spans="2:8" x14ac:dyDescent="0.3">
      <c r="D56" s="28">
        <f>SUM(D53:D55)</f>
        <v>100</v>
      </c>
      <c r="E56" s="28">
        <f>SUM(E53:E55)</f>
        <v>19</v>
      </c>
      <c r="G56" s="33">
        <f>D37+D41+D45+D49+D53</f>
        <v>191.94736842105263</v>
      </c>
      <c r="H56">
        <f>G56/5</f>
        <v>38.389473684210529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3:B33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2"/>
  <sheetViews>
    <sheetView tabSelected="1" topLeftCell="A21" workbookViewId="0">
      <selection activeCell="I52" sqref="I5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49" t="s">
        <v>1440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6" hidden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3">
      <c r="A12" s="46"/>
      <c r="B12" s="46"/>
      <c r="C12" s="45" t="s">
        <v>1054</v>
      </c>
      <c r="D12" s="45"/>
      <c r="E12" s="45"/>
      <c r="F12" s="45" t="s">
        <v>1057</v>
      </c>
      <c r="G12" s="45"/>
      <c r="H12" s="45"/>
      <c r="I12" s="45" t="s">
        <v>1060</v>
      </c>
      <c r="J12" s="45"/>
      <c r="K12" s="45"/>
      <c r="L12" s="45" t="s">
        <v>538</v>
      </c>
      <c r="M12" s="45"/>
      <c r="N12" s="45"/>
      <c r="O12" s="45" t="s">
        <v>1063</v>
      </c>
      <c r="P12" s="45"/>
      <c r="Q12" s="45"/>
      <c r="R12" s="45" t="s">
        <v>1066</v>
      </c>
      <c r="S12" s="45"/>
      <c r="T12" s="45"/>
      <c r="U12" s="45" t="s">
        <v>1070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1075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1078</v>
      </c>
      <c r="AT12" s="45"/>
      <c r="AU12" s="45"/>
      <c r="AV12" s="45" t="s">
        <v>1328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1084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1091</v>
      </c>
      <c r="BX12" s="45"/>
      <c r="BY12" s="45"/>
      <c r="BZ12" s="45" t="s">
        <v>557</v>
      </c>
      <c r="CA12" s="45"/>
      <c r="CB12" s="45"/>
      <c r="CC12" s="45" t="s">
        <v>1095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1107</v>
      </c>
      <c r="DE12" s="45"/>
      <c r="DF12" s="45"/>
      <c r="DG12" s="45" t="s">
        <v>1110</v>
      </c>
      <c r="DH12" s="45"/>
      <c r="DI12" s="45"/>
      <c r="DJ12" s="45" t="s">
        <v>605</v>
      </c>
      <c r="DK12" s="45"/>
      <c r="DL12" s="45"/>
      <c r="DM12" s="45" t="s">
        <v>1114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1122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1133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1139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1144</v>
      </c>
      <c r="FJ12" s="45"/>
      <c r="FK12" s="45"/>
      <c r="FL12" s="45" t="s">
        <v>618</v>
      </c>
      <c r="FM12" s="45"/>
      <c r="FN12" s="45"/>
      <c r="FO12" s="45" t="s">
        <v>1148</v>
      </c>
      <c r="FP12" s="45"/>
      <c r="FQ12" s="45"/>
      <c r="FR12" s="45" t="s">
        <v>620</v>
      </c>
      <c r="FS12" s="45"/>
      <c r="FT12" s="45"/>
      <c r="FU12" s="59" t="s">
        <v>1331</v>
      </c>
      <c r="FV12" s="59"/>
      <c r="FW12" s="59"/>
      <c r="FX12" s="45" t="s">
        <v>1332</v>
      </c>
      <c r="FY12" s="45"/>
      <c r="FZ12" s="45"/>
      <c r="GA12" s="45" t="s">
        <v>624</v>
      </c>
      <c r="GB12" s="45"/>
      <c r="GC12" s="45"/>
      <c r="GD12" s="45" t="s">
        <v>1154</v>
      </c>
      <c r="GE12" s="45"/>
      <c r="GF12" s="45"/>
      <c r="GG12" s="45" t="s">
        <v>627</v>
      </c>
      <c r="GH12" s="45"/>
      <c r="GI12" s="45"/>
      <c r="GJ12" s="45" t="s">
        <v>1160</v>
      </c>
      <c r="GK12" s="45"/>
      <c r="GL12" s="45"/>
      <c r="GM12" s="45" t="s">
        <v>1164</v>
      </c>
      <c r="GN12" s="45"/>
      <c r="GO12" s="45"/>
      <c r="GP12" s="45" t="s">
        <v>1333</v>
      </c>
      <c r="GQ12" s="45"/>
      <c r="GR12" s="45"/>
    </row>
    <row r="13" spans="1:254" ht="156" x14ac:dyDescent="0.3">
      <c r="A13" s="46"/>
      <c r="B13" s="46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5.6" x14ac:dyDescent="0.3">
      <c r="A14" s="23">
        <v>1</v>
      </c>
      <c r="B14" s="13" t="s">
        <v>1411</v>
      </c>
      <c r="C14" s="4"/>
      <c r="D14" s="4"/>
      <c r="E14" s="4">
        <v>1</v>
      </c>
      <c r="F14" s="4"/>
      <c r="G14" s="4"/>
      <c r="H14" s="4">
        <v>1</v>
      </c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>
        <v>1</v>
      </c>
      <c r="Z14" s="4"/>
      <c r="AA14" s="4"/>
      <c r="AB14" s="4"/>
      <c r="AC14" s="4">
        <v>1</v>
      </c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/>
      <c r="DO14" s="4">
        <v>1</v>
      </c>
      <c r="DP14" s="4">
        <v>1</v>
      </c>
      <c r="DQ14" s="4"/>
      <c r="DR14" s="4"/>
      <c r="DS14" s="4">
        <v>1</v>
      </c>
      <c r="DT14" s="4"/>
      <c r="DU14" s="4"/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 t="s">
        <v>1412</v>
      </c>
      <c r="C15" s="4"/>
      <c r="D15" s="4"/>
      <c r="E15" s="4">
        <v>1</v>
      </c>
      <c r="F15" s="4"/>
      <c r="G15" s="4"/>
      <c r="H15" s="4">
        <v>1</v>
      </c>
      <c r="I15" s="4">
        <v>1</v>
      </c>
      <c r="J15" s="4"/>
      <c r="K15" s="4"/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 t="s">
        <v>1413</v>
      </c>
      <c r="C16" s="4"/>
      <c r="D16" s="4"/>
      <c r="E16" s="4">
        <v>1</v>
      </c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 t="s">
        <v>1414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 t="s">
        <v>1415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 t="s">
        <v>1416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 t="s">
        <v>1417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/>
      <c r="BG20" s="4">
        <v>1</v>
      </c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>
        <v>1</v>
      </c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>
        <v>1</v>
      </c>
      <c r="FG20" s="4"/>
      <c r="FH20" s="4"/>
      <c r="FI20" s="4"/>
      <c r="FJ20" s="4"/>
      <c r="FK20" s="4">
        <v>1</v>
      </c>
      <c r="FL20" s="4">
        <v>1</v>
      </c>
      <c r="FM20" s="4"/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>
        <v>1</v>
      </c>
      <c r="FY20" s="4"/>
      <c r="FZ20" s="4"/>
      <c r="GA20" s="4"/>
      <c r="GB20" s="4"/>
      <c r="GC20" s="4">
        <v>1</v>
      </c>
      <c r="GD20" s="4">
        <v>1</v>
      </c>
      <c r="GE20" s="4"/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/>
      <c r="GO20" s="4">
        <v>1</v>
      </c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 t="s">
        <v>1418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>
        <v>1</v>
      </c>
      <c r="DK21" s="4"/>
      <c r="DL21" s="4"/>
      <c r="DM21" s="4"/>
      <c r="DN21" s="4"/>
      <c r="DO21" s="4">
        <v>1</v>
      </c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>
        <v>1</v>
      </c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 t="s">
        <v>1419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 t="s">
        <v>1420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 t="s">
        <v>1421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/>
      <c r="ES24" s="4">
        <v>1</v>
      </c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 t="s">
        <v>1422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/>
      <c r="DQ25" s="4">
        <v>1</v>
      </c>
      <c r="DR25" s="4"/>
      <c r="DS25" s="4">
        <v>1</v>
      </c>
      <c r="DT25" s="4"/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>
        <v>1</v>
      </c>
      <c r="FT25" s="4"/>
      <c r="FU25" s="4"/>
      <c r="FV25" s="4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 t="s">
        <v>1423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 t="s">
        <v>1424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 t="s">
        <v>1425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/>
      <c r="DL28" s="4">
        <v>1</v>
      </c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/>
      <c r="ES28" s="4">
        <v>1</v>
      </c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3">
      <c r="A29" s="41" t="s">
        <v>278</v>
      </c>
      <c r="B29" s="42"/>
      <c r="C29" s="3">
        <f t="shared" ref="C29:AH29" si="0">SUM(C14:C28)</f>
        <v>4</v>
      </c>
      <c r="D29" s="3">
        <f t="shared" si="0"/>
        <v>5</v>
      </c>
      <c r="E29" s="3">
        <f t="shared" si="0"/>
        <v>6</v>
      </c>
      <c r="F29" s="3">
        <f t="shared" si="0"/>
        <v>4</v>
      </c>
      <c r="G29" s="3">
        <f t="shared" si="0"/>
        <v>3</v>
      </c>
      <c r="H29" s="3">
        <f t="shared" si="0"/>
        <v>8</v>
      </c>
      <c r="I29" s="3">
        <f t="shared" si="0"/>
        <v>2</v>
      </c>
      <c r="J29" s="3">
        <f t="shared" si="0"/>
        <v>13</v>
      </c>
      <c r="K29" s="3">
        <f t="shared" si="0"/>
        <v>0</v>
      </c>
      <c r="L29" s="3">
        <f t="shared" si="0"/>
        <v>5</v>
      </c>
      <c r="M29" s="3">
        <f t="shared" si="0"/>
        <v>6</v>
      </c>
      <c r="N29" s="3">
        <f t="shared" si="0"/>
        <v>4</v>
      </c>
      <c r="O29" s="3">
        <f t="shared" si="0"/>
        <v>3</v>
      </c>
      <c r="P29" s="3">
        <f t="shared" si="0"/>
        <v>12</v>
      </c>
      <c r="Q29" s="3">
        <f t="shared" si="0"/>
        <v>0</v>
      </c>
      <c r="R29" s="3">
        <f t="shared" si="0"/>
        <v>6</v>
      </c>
      <c r="S29" s="3">
        <f t="shared" si="0"/>
        <v>9</v>
      </c>
      <c r="T29" s="3">
        <f t="shared" si="0"/>
        <v>0</v>
      </c>
      <c r="U29" s="3">
        <f t="shared" si="0"/>
        <v>8</v>
      </c>
      <c r="V29" s="3">
        <f t="shared" si="0"/>
        <v>4</v>
      </c>
      <c r="W29" s="3">
        <f t="shared" si="0"/>
        <v>3</v>
      </c>
      <c r="X29" s="3">
        <f t="shared" si="0"/>
        <v>5</v>
      </c>
      <c r="Y29" s="3">
        <f t="shared" si="0"/>
        <v>8</v>
      </c>
      <c r="Z29" s="3">
        <f t="shared" si="0"/>
        <v>2</v>
      </c>
      <c r="AA29" s="3">
        <f t="shared" si="0"/>
        <v>2</v>
      </c>
      <c r="AB29" s="3">
        <f t="shared" si="0"/>
        <v>8</v>
      </c>
      <c r="AC29" s="3">
        <f t="shared" si="0"/>
        <v>5</v>
      </c>
      <c r="AD29" s="3">
        <f t="shared" si="0"/>
        <v>4</v>
      </c>
      <c r="AE29" s="3">
        <f t="shared" si="0"/>
        <v>11</v>
      </c>
      <c r="AF29" s="3">
        <f t="shared" si="0"/>
        <v>0</v>
      </c>
      <c r="AG29" s="3">
        <f t="shared" si="0"/>
        <v>7</v>
      </c>
      <c r="AH29" s="3">
        <f t="shared" si="0"/>
        <v>6</v>
      </c>
      <c r="AI29" s="3">
        <f t="shared" ref="AI29:BN29" si="1">SUM(AI14:AI28)</f>
        <v>3</v>
      </c>
      <c r="AJ29" s="3">
        <f t="shared" si="1"/>
        <v>6</v>
      </c>
      <c r="AK29" s="3">
        <f t="shared" si="1"/>
        <v>7</v>
      </c>
      <c r="AL29" s="3">
        <f t="shared" si="1"/>
        <v>2</v>
      </c>
      <c r="AM29" s="3">
        <f t="shared" si="1"/>
        <v>8</v>
      </c>
      <c r="AN29" s="3">
        <f t="shared" si="1"/>
        <v>2</v>
      </c>
      <c r="AO29" s="3">
        <f t="shared" si="1"/>
        <v>5</v>
      </c>
      <c r="AP29" s="3">
        <f t="shared" si="1"/>
        <v>9</v>
      </c>
      <c r="AQ29" s="3">
        <f t="shared" si="1"/>
        <v>6</v>
      </c>
      <c r="AR29" s="3">
        <f t="shared" si="1"/>
        <v>0</v>
      </c>
      <c r="AS29" s="3">
        <f t="shared" si="1"/>
        <v>4</v>
      </c>
      <c r="AT29" s="3">
        <f t="shared" si="1"/>
        <v>10</v>
      </c>
      <c r="AU29" s="3">
        <f t="shared" si="1"/>
        <v>1</v>
      </c>
      <c r="AV29" s="3">
        <f t="shared" si="1"/>
        <v>3</v>
      </c>
      <c r="AW29" s="3">
        <f t="shared" si="1"/>
        <v>10</v>
      </c>
      <c r="AX29" s="3">
        <f t="shared" si="1"/>
        <v>2</v>
      </c>
      <c r="AY29" s="3">
        <f t="shared" si="1"/>
        <v>7</v>
      </c>
      <c r="AZ29" s="3">
        <f t="shared" si="1"/>
        <v>6</v>
      </c>
      <c r="BA29" s="3">
        <f t="shared" si="1"/>
        <v>2</v>
      </c>
      <c r="BB29" s="3">
        <f t="shared" si="1"/>
        <v>5</v>
      </c>
      <c r="BC29" s="3">
        <f t="shared" si="1"/>
        <v>7</v>
      </c>
      <c r="BD29" s="3">
        <f t="shared" si="1"/>
        <v>3</v>
      </c>
      <c r="BE29" s="3">
        <f t="shared" si="1"/>
        <v>6</v>
      </c>
      <c r="BF29" s="3">
        <f t="shared" si="1"/>
        <v>4</v>
      </c>
      <c r="BG29" s="3">
        <f t="shared" si="1"/>
        <v>5</v>
      </c>
      <c r="BH29" s="3">
        <f t="shared" si="1"/>
        <v>3</v>
      </c>
      <c r="BI29" s="3">
        <f t="shared" si="1"/>
        <v>11</v>
      </c>
      <c r="BJ29" s="3">
        <f t="shared" si="1"/>
        <v>1</v>
      </c>
      <c r="BK29" s="3">
        <f t="shared" si="1"/>
        <v>6</v>
      </c>
      <c r="BL29" s="3">
        <f t="shared" si="1"/>
        <v>6</v>
      </c>
      <c r="BM29" s="3">
        <f t="shared" si="1"/>
        <v>3</v>
      </c>
      <c r="BN29" s="3">
        <f t="shared" si="1"/>
        <v>4</v>
      </c>
      <c r="BO29" s="3">
        <f t="shared" ref="BO29:CT29" si="2">SUM(BO14:BO28)</f>
        <v>7</v>
      </c>
      <c r="BP29" s="3">
        <f t="shared" si="2"/>
        <v>4</v>
      </c>
      <c r="BQ29" s="3">
        <f t="shared" si="2"/>
        <v>6</v>
      </c>
      <c r="BR29" s="3">
        <f t="shared" si="2"/>
        <v>4</v>
      </c>
      <c r="BS29" s="3">
        <f t="shared" si="2"/>
        <v>5</v>
      </c>
      <c r="BT29" s="3">
        <f t="shared" si="2"/>
        <v>4</v>
      </c>
      <c r="BU29" s="3">
        <f t="shared" si="2"/>
        <v>10</v>
      </c>
      <c r="BV29" s="3">
        <f t="shared" si="2"/>
        <v>1</v>
      </c>
      <c r="BW29" s="3">
        <f t="shared" si="2"/>
        <v>4</v>
      </c>
      <c r="BX29" s="3">
        <f t="shared" si="2"/>
        <v>10</v>
      </c>
      <c r="BY29" s="3">
        <f t="shared" si="2"/>
        <v>1</v>
      </c>
      <c r="BZ29" s="3">
        <f t="shared" si="2"/>
        <v>1</v>
      </c>
      <c r="CA29" s="3">
        <f t="shared" si="2"/>
        <v>13</v>
      </c>
      <c r="CB29" s="3">
        <f t="shared" si="2"/>
        <v>1</v>
      </c>
      <c r="CC29" s="3">
        <f t="shared" si="2"/>
        <v>4</v>
      </c>
      <c r="CD29" s="3">
        <f t="shared" si="2"/>
        <v>10</v>
      </c>
      <c r="CE29" s="3">
        <f t="shared" si="2"/>
        <v>1</v>
      </c>
      <c r="CF29" s="3">
        <f t="shared" si="2"/>
        <v>10</v>
      </c>
      <c r="CG29" s="3">
        <f t="shared" si="2"/>
        <v>3</v>
      </c>
      <c r="CH29" s="3">
        <f t="shared" si="2"/>
        <v>2</v>
      </c>
      <c r="CI29" s="3">
        <f t="shared" si="2"/>
        <v>10</v>
      </c>
      <c r="CJ29" s="3">
        <f t="shared" si="2"/>
        <v>1</v>
      </c>
      <c r="CK29" s="3">
        <f t="shared" si="2"/>
        <v>4</v>
      </c>
      <c r="CL29" s="3">
        <f t="shared" si="2"/>
        <v>9</v>
      </c>
      <c r="CM29" s="3">
        <f t="shared" si="2"/>
        <v>4</v>
      </c>
      <c r="CN29" s="3">
        <f t="shared" si="2"/>
        <v>2</v>
      </c>
      <c r="CO29" s="3">
        <f t="shared" si="2"/>
        <v>5</v>
      </c>
      <c r="CP29" s="3">
        <f t="shared" si="2"/>
        <v>3</v>
      </c>
      <c r="CQ29" s="3">
        <f t="shared" si="2"/>
        <v>7</v>
      </c>
      <c r="CR29" s="3">
        <f t="shared" si="2"/>
        <v>6</v>
      </c>
      <c r="CS29" s="3">
        <f t="shared" si="2"/>
        <v>7</v>
      </c>
      <c r="CT29" s="3">
        <f t="shared" si="2"/>
        <v>2</v>
      </c>
      <c r="CU29" s="3">
        <f t="shared" ref="CU29:DZ29" si="3">SUM(CU14:CU28)</f>
        <v>5</v>
      </c>
      <c r="CV29" s="3">
        <f t="shared" si="3"/>
        <v>4</v>
      </c>
      <c r="CW29" s="3">
        <f t="shared" si="3"/>
        <v>6</v>
      </c>
      <c r="CX29" s="3">
        <f t="shared" si="3"/>
        <v>5</v>
      </c>
      <c r="CY29" s="3">
        <f t="shared" si="3"/>
        <v>3</v>
      </c>
      <c r="CZ29" s="3">
        <f t="shared" si="3"/>
        <v>7</v>
      </c>
      <c r="DA29" s="3">
        <f t="shared" si="3"/>
        <v>5</v>
      </c>
      <c r="DB29" s="3">
        <f t="shared" si="3"/>
        <v>3</v>
      </c>
      <c r="DC29" s="3">
        <f t="shared" si="3"/>
        <v>7</v>
      </c>
      <c r="DD29" s="3">
        <f t="shared" si="3"/>
        <v>6</v>
      </c>
      <c r="DE29" s="3">
        <f t="shared" si="3"/>
        <v>9</v>
      </c>
      <c r="DF29" s="3">
        <f t="shared" si="3"/>
        <v>0</v>
      </c>
      <c r="DG29" s="3">
        <f t="shared" si="3"/>
        <v>9</v>
      </c>
      <c r="DH29" s="3">
        <f t="shared" si="3"/>
        <v>1</v>
      </c>
      <c r="DI29" s="3">
        <f t="shared" si="3"/>
        <v>5</v>
      </c>
      <c r="DJ29" s="3">
        <f t="shared" si="3"/>
        <v>9</v>
      </c>
      <c r="DK29" s="3">
        <f t="shared" si="3"/>
        <v>3</v>
      </c>
      <c r="DL29" s="3">
        <f t="shared" si="3"/>
        <v>3</v>
      </c>
      <c r="DM29" s="3">
        <f t="shared" si="3"/>
        <v>6</v>
      </c>
      <c r="DN29" s="3">
        <f t="shared" si="3"/>
        <v>3</v>
      </c>
      <c r="DO29" s="3">
        <f t="shared" si="3"/>
        <v>6</v>
      </c>
      <c r="DP29" s="3">
        <f t="shared" si="3"/>
        <v>10</v>
      </c>
      <c r="DQ29" s="3">
        <f t="shared" si="3"/>
        <v>4</v>
      </c>
      <c r="DR29" s="3">
        <f t="shared" si="3"/>
        <v>1</v>
      </c>
      <c r="DS29" s="3">
        <f t="shared" si="3"/>
        <v>13</v>
      </c>
      <c r="DT29" s="3">
        <f t="shared" si="3"/>
        <v>1</v>
      </c>
      <c r="DU29" s="3">
        <f t="shared" si="3"/>
        <v>1</v>
      </c>
      <c r="DV29" s="3">
        <f t="shared" si="3"/>
        <v>5</v>
      </c>
      <c r="DW29" s="3">
        <f t="shared" si="3"/>
        <v>6</v>
      </c>
      <c r="DX29" s="3">
        <f t="shared" si="3"/>
        <v>4</v>
      </c>
      <c r="DY29" s="3">
        <f t="shared" si="3"/>
        <v>6</v>
      </c>
      <c r="DZ29" s="3">
        <f t="shared" si="3"/>
        <v>4</v>
      </c>
      <c r="EA29" s="3">
        <f t="shared" ref="EA29:FF29" si="4">SUM(EA14:EA28)</f>
        <v>5</v>
      </c>
      <c r="EB29" s="3">
        <f t="shared" si="4"/>
        <v>6</v>
      </c>
      <c r="EC29" s="3">
        <f t="shared" si="4"/>
        <v>6</v>
      </c>
      <c r="ED29" s="3">
        <f t="shared" si="4"/>
        <v>3</v>
      </c>
      <c r="EE29" s="3">
        <f t="shared" si="4"/>
        <v>6</v>
      </c>
      <c r="EF29" s="3">
        <f t="shared" si="4"/>
        <v>8</v>
      </c>
      <c r="EG29" s="3">
        <f t="shared" si="4"/>
        <v>1</v>
      </c>
      <c r="EH29" s="3">
        <f t="shared" si="4"/>
        <v>6</v>
      </c>
      <c r="EI29" s="3">
        <f t="shared" si="4"/>
        <v>4</v>
      </c>
      <c r="EJ29" s="3">
        <f t="shared" si="4"/>
        <v>5</v>
      </c>
      <c r="EK29" s="3">
        <f t="shared" si="4"/>
        <v>7</v>
      </c>
      <c r="EL29" s="3">
        <f t="shared" si="4"/>
        <v>4</v>
      </c>
      <c r="EM29" s="3">
        <f t="shared" si="4"/>
        <v>4</v>
      </c>
      <c r="EN29" s="3">
        <f t="shared" si="4"/>
        <v>6</v>
      </c>
      <c r="EO29" s="3">
        <f t="shared" si="4"/>
        <v>4</v>
      </c>
      <c r="EP29" s="3">
        <f t="shared" si="4"/>
        <v>5</v>
      </c>
      <c r="EQ29" s="3">
        <f t="shared" si="4"/>
        <v>7</v>
      </c>
      <c r="ER29" s="3">
        <f t="shared" si="4"/>
        <v>3</v>
      </c>
      <c r="ES29" s="3">
        <f t="shared" si="4"/>
        <v>6</v>
      </c>
      <c r="ET29" s="3">
        <f t="shared" si="4"/>
        <v>8</v>
      </c>
      <c r="EU29" s="3">
        <f t="shared" si="4"/>
        <v>4</v>
      </c>
      <c r="EV29" s="3">
        <f t="shared" si="4"/>
        <v>3</v>
      </c>
      <c r="EW29" s="3">
        <f t="shared" si="4"/>
        <v>6</v>
      </c>
      <c r="EX29" s="3">
        <f t="shared" si="4"/>
        <v>4</v>
      </c>
      <c r="EY29" s="3">
        <f t="shared" si="4"/>
        <v>5</v>
      </c>
      <c r="EZ29" s="3">
        <f t="shared" si="4"/>
        <v>6</v>
      </c>
      <c r="FA29" s="3">
        <f t="shared" si="4"/>
        <v>3</v>
      </c>
      <c r="FB29" s="3">
        <f t="shared" si="4"/>
        <v>6</v>
      </c>
      <c r="FC29" s="3">
        <f t="shared" si="4"/>
        <v>6</v>
      </c>
      <c r="FD29" s="3">
        <f t="shared" si="4"/>
        <v>2</v>
      </c>
      <c r="FE29" s="3">
        <f t="shared" si="4"/>
        <v>7</v>
      </c>
      <c r="FF29" s="3">
        <f t="shared" si="4"/>
        <v>8</v>
      </c>
      <c r="FG29" s="3">
        <f t="shared" ref="FG29:GL29" si="5">SUM(FG14:FG28)</f>
        <v>4</v>
      </c>
      <c r="FH29" s="3">
        <f t="shared" si="5"/>
        <v>3</v>
      </c>
      <c r="FI29" s="3">
        <f t="shared" si="5"/>
        <v>6</v>
      </c>
      <c r="FJ29" s="3">
        <f t="shared" si="5"/>
        <v>4</v>
      </c>
      <c r="FK29" s="3">
        <f t="shared" si="5"/>
        <v>5</v>
      </c>
      <c r="FL29" s="3">
        <f t="shared" si="5"/>
        <v>8</v>
      </c>
      <c r="FM29" s="3">
        <f t="shared" si="5"/>
        <v>4</v>
      </c>
      <c r="FN29" s="3">
        <f t="shared" si="5"/>
        <v>3</v>
      </c>
      <c r="FO29" s="3">
        <f t="shared" si="5"/>
        <v>6</v>
      </c>
      <c r="FP29" s="3">
        <f t="shared" si="5"/>
        <v>4</v>
      </c>
      <c r="FQ29" s="3">
        <f t="shared" si="5"/>
        <v>5</v>
      </c>
      <c r="FR29" s="3">
        <f t="shared" si="5"/>
        <v>6</v>
      </c>
      <c r="FS29" s="3">
        <f t="shared" si="5"/>
        <v>3</v>
      </c>
      <c r="FT29" s="3">
        <f t="shared" si="5"/>
        <v>6</v>
      </c>
      <c r="FU29" s="3">
        <f t="shared" si="5"/>
        <v>6</v>
      </c>
      <c r="FV29" s="3">
        <f t="shared" si="5"/>
        <v>2</v>
      </c>
      <c r="FW29" s="3">
        <f t="shared" si="5"/>
        <v>7</v>
      </c>
      <c r="FX29" s="3">
        <f t="shared" si="5"/>
        <v>8</v>
      </c>
      <c r="FY29" s="3">
        <f t="shared" si="5"/>
        <v>4</v>
      </c>
      <c r="FZ29" s="3">
        <f t="shared" si="5"/>
        <v>3</v>
      </c>
      <c r="GA29" s="3">
        <f t="shared" si="5"/>
        <v>6</v>
      </c>
      <c r="GB29" s="3">
        <f t="shared" si="5"/>
        <v>4</v>
      </c>
      <c r="GC29" s="3">
        <f t="shared" si="5"/>
        <v>5</v>
      </c>
      <c r="GD29" s="3">
        <f t="shared" si="5"/>
        <v>8</v>
      </c>
      <c r="GE29" s="3">
        <f t="shared" si="5"/>
        <v>4</v>
      </c>
      <c r="GF29" s="3">
        <f t="shared" si="5"/>
        <v>3</v>
      </c>
      <c r="GG29" s="3">
        <f t="shared" si="5"/>
        <v>6</v>
      </c>
      <c r="GH29" s="3">
        <f t="shared" si="5"/>
        <v>4</v>
      </c>
      <c r="GI29" s="3">
        <f t="shared" si="5"/>
        <v>5</v>
      </c>
      <c r="GJ29" s="3">
        <f t="shared" si="5"/>
        <v>6</v>
      </c>
      <c r="GK29" s="3">
        <f t="shared" si="5"/>
        <v>3</v>
      </c>
      <c r="GL29" s="3">
        <f t="shared" si="5"/>
        <v>6</v>
      </c>
      <c r="GM29" s="3">
        <f t="shared" ref="GM29:GR29" si="6">SUM(GM14:GM28)</f>
        <v>6</v>
      </c>
      <c r="GN29" s="3">
        <f t="shared" si="6"/>
        <v>2</v>
      </c>
      <c r="GO29" s="3">
        <f t="shared" si="6"/>
        <v>7</v>
      </c>
      <c r="GP29" s="3">
        <f t="shared" si="6"/>
        <v>8</v>
      </c>
      <c r="GQ29" s="3">
        <f t="shared" si="6"/>
        <v>4</v>
      </c>
      <c r="GR29" s="3">
        <f t="shared" si="6"/>
        <v>3</v>
      </c>
    </row>
    <row r="30" spans="1:254" ht="37.5" customHeight="1" x14ac:dyDescent="0.3">
      <c r="A30" s="43" t="s">
        <v>842</v>
      </c>
      <c r="B30" s="44"/>
      <c r="C30" s="10">
        <f>C29/15%</f>
        <v>26.666666666666668</v>
      </c>
      <c r="D30" s="10">
        <f t="shared" ref="D30:BO30" si="7">D29/15%</f>
        <v>33.333333333333336</v>
      </c>
      <c r="E30" s="10">
        <f t="shared" si="7"/>
        <v>40</v>
      </c>
      <c r="F30" s="10">
        <f t="shared" si="7"/>
        <v>26.666666666666668</v>
      </c>
      <c r="G30" s="10">
        <f t="shared" si="7"/>
        <v>20</v>
      </c>
      <c r="H30" s="10">
        <f t="shared" si="7"/>
        <v>53.333333333333336</v>
      </c>
      <c r="I30" s="10">
        <f t="shared" si="7"/>
        <v>13.333333333333334</v>
      </c>
      <c r="J30" s="10">
        <f t="shared" si="7"/>
        <v>86.666666666666671</v>
      </c>
      <c r="K30" s="10">
        <f t="shared" si="7"/>
        <v>0</v>
      </c>
      <c r="L30" s="10">
        <f t="shared" si="7"/>
        <v>33.333333333333336</v>
      </c>
      <c r="M30" s="10">
        <f t="shared" si="7"/>
        <v>40</v>
      </c>
      <c r="N30" s="10">
        <f t="shared" si="7"/>
        <v>26.666666666666668</v>
      </c>
      <c r="O30" s="10">
        <f t="shared" si="7"/>
        <v>20</v>
      </c>
      <c r="P30" s="10">
        <f t="shared" si="7"/>
        <v>80</v>
      </c>
      <c r="Q30" s="10">
        <f t="shared" si="7"/>
        <v>0</v>
      </c>
      <c r="R30" s="10">
        <f t="shared" si="7"/>
        <v>40</v>
      </c>
      <c r="S30" s="10">
        <f t="shared" si="7"/>
        <v>60</v>
      </c>
      <c r="T30" s="10">
        <f t="shared" si="7"/>
        <v>0</v>
      </c>
      <c r="U30" s="10">
        <f t="shared" si="7"/>
        <v>53.333333333333336</v>
      </c>
      <c r="V30" s="10">
        <f t="shared" si="7"/>
        <v>26.666666666666668</v>
      </c>
      <c r="W30" s="10">
        <f t="shared" si="7"/>
        <v>20</v>
      </c>
      <c r="X30" s="10">
        <f t="shared" si="7"/>
        <v>33.333333333333336</v>
      </c>
      <c r="Y30" s="10">
        <f t="shared" si="7"/>
        <v>53.333333333333336</v>
      </c>
      <c r="Z30" s="10">
        <f t="shared" si="7"/>
        <v>13.333333333333334</v>
      </c>
      <c r="AA30" s="10">
        <f t="shared" si="7"/>
        <v>13.333333333333334</v>
      </c>
      <c r="AB30" s="10">
        <f t="shared" si="7"/>
        <v>53.333333333333336</v>
      </c>
      <c r="AC30" s="10">
        <f t="shared" si="7"/>
        <v>33.333333333333336</v>
      </c>
      <c r="AD30" s="10">
        <f t="shared" si="7"/>
        <v>26.666666666666668</v>
      </c>
      <c r="AE30" s="10">
        <f t="shared" si="7"/>
        <v>73.333333333333343</v>
      </c>
      <c r="AF30" s="10">
        <f t="shared" si="7"/>
        <v>0</v>
      </c>
      <c r="AG30" s="10">
        <f t="shared" si="7"/>
        <v>46.666666666666671</v>
      </c>
      <c r="AH30" s="10">
        <f t="shared" si="7"/>
        <v>40</v>
      </c>
      <c r="AI30" s="10">
        <f t="shared" si="7"/>
        <v>20</v>
      </c>
      <c r="AJ30" s="10">
        <f t="shared" si="7"/>
        <v>40</v>
      </c>
      <c r="AK30" s="10">
        <f t="shared" si="7"/>
        <v>46.666666666666671</v>
      </c>
      <c r="AL30" s="10">
        <f t="shared" si="7"/>
        <v>13.333333333333334</v>
      </c>
      <c r="AM30" s="10">
        <f t="shared" si="7"/>
        <v>53.333333333333336</v>
      </c>
      <c r="AN30" s="10">
        <f t="shared" si="7"/>
        <v>13.333333333333334</v>
      </c>
      <c r="AO30" s="10">
        <f t="shared" si="7"/>
        <v>33.333333333333336</v>
      </c>
      <c r="AP30" s="10">
        <f t="shared" si="7"/>
        <v>60</v>
      </c>
      <c r="AQ30" s="10">
        <f t="shared" si="7"/>
        <v>40</v>
      </c>
      <c r="AR30" s="10">
        <f t="shared" si="7"/>
        <v>0</v>
      </c>
      <c r="AS30" s="10">
        <f t="shared" si="7"/>
        <v>26.666666666666668</v>
      </c>
      <c r="AT30" s="10">
        <f t="shared" si="7"/>
        <v>66.666666666666671</v>
      </c>
      <c r="AU30" s="10">
        <f t="shared" si="7"/>
        <v>6.666666666666667</v>
      </c>
      <c r="AV30" s="10">
        <f t="shared" si="7"/>
        <v>20</v>
      </c>
      <c r="AW30" s="10">
        <f t="shared" si="7"/>
        <v>66.666666666666671</v>
      </c>
      <c r="AX30" s="10">
        <f t="shared" si="7"/>
        <v>13.333333333333334</v>
      </c>
      <c r="AY30" s="10">
        <f t="shared" si="7"/>
        <v>46.666666666666671</v>
      </c>
      <c r="AZ30" s="10">
        <f t="shared" si="7"/>
        <v>40</v>
      </c>
      <c r="BA30" s="10">
        <f t="shared" si="7"/>
        <v>13.333333333333334</v>
      </c>
      <c r="BB30" s="10">
        <f t="shared" si="7"/>
        <v>33.333333333333336</v>
      </c>
      <c r="BC30" s="10">
        <f t="shared" si="7"/>
        <v>46.666666666666671</v>
      </c>
      <c r="BD30" s="10">
        <f t="shared" si="7"/>
        <v>20</v>
      </c>
      <c r="BE30" s="10">
        <f t="shared" si="7"/>
        <v>40</v>
      </c>
      <c r="BF30" s="10">
        <f t="shared" si="7"/>
        <v>26.666666666666668</v>
      </c>
      <c r="BG30" s="10">
        <f t="shared" si="7"/>
        <v>33.333333333333336</v>
      </c>
      <c r="BH30" s="10">
        <f t="shared" si="7"/>
        <v>20</v>
      </c>
      <c r="BI30" s="10">
        <f t="shared" si="7"/>
        <v>73.333333333333343</v>
      </c>
      <c r="BJ30" s="10">
        <f t="shared" si="7"/>
        <v>6.666666666666667</v>
      </c>
      <c r="BK30" s="10">
        <f t="shared" si="7"/>
        <v>40</v>
      </c>
      <c r="BL30" s="10">
        <f t="shared" si="7"/>
        <v>40</v>
      </c>
      <c r="BM30" s="10">
        <f t="shared" si="7"/>
        <v>20</v>
      </c>
      <c r="BN30" s="10">
        <f t="shared" si="7"/>
        <v>26.666666666666668</v>
      </c>
      <c r="BO30" s="10">
        <f t="shared" si="7"/>
        <v>46.666666666666671</v>
      </c>
      <c r="BP30" s="10">
        <f t="shared" ref="BP30:EA30" si="8">BP29/15%</f>
        <v>26.666666666666668</v>
      </c>
      <c r="BQ30" s="10">
        <f t="shared" si="8"/>
        <v>40</v>
      </c>
      <c r="BR30" s="10">
        <f t="shared" si="8"/>
        <v>26.666666666666668</v>
      </c>
      <c r="BS30" s="10">
        <f t="shared" si="8"/>
        <v>33.333333333333336</v>
      </c>
      <c r="BT30" s="10">
        <f t="shared" si="8"/>
        <v>26.666666666666668</v>
      </c>
      <c r="BU30" s="10">
        <f t="shared" si="8"/>
        <v>66.666666666666671</v>
      </c>
      <c r="BV30" s="10">
        <f t="shared" si="8"/>
        <v>6.666666666666667</v>
      </c>
      <c r="BW30" s="10">
        <f t="shared" si="8"/>
        <v>26.666666666666668</v>
      </c>
      <c r="BX30" s="10">
        <f t="shared" si="8"/>
        <v>66.666666666666671</v>
      </c>
      <c r="BY30" s="10">
        <f t="shared" si="8"/>
        <v>6.666666666666667</v>
      </c>
      <c r="BZ30" s="10">
        <f t="shared" si="8"/>
        <v>6.666666666666667</v>
      </c>
      <c r="CA30" s="10">
        <f t="shared" si="8"/>
        <v>86.666666666666671</v>
      </c>
      <c r="CB30" s="10">
        <f t="shared" si="8"/>
        <v>6.666666666666667</v>
      </c>
      <c r="CC30" s="10">
        <f t="shared" si="8"/>
        <v>26.666666666666668</v>
      </c>
      <c r="CD30" s="10">
        <f t="shared" si="8"/>
        <v>66.666666666666671</v>
      </c>
      <c r="CE30" s="10">
        <f t="shared" si="8"/>
        <v>6.666666666666667</v>
      </c>
      <c r="CF30" s="10">
        <f t="shared" si="8"/>
        <v>66.666666666666671</v>
      </c>
      <c r="CG30" s="10">
        <f t="shared" si="8"/>
        <v>20</v>
      </c>
      <c r="CH30" s="10">
        <f t="shared" si="8"/>
        <v>13.333333333333334</v>
      </c>
      <c r="CI30" s="10">
        <f t="shared" si="8"/>
        <v>66.666666666666671</v>
      </c>
      <c r="CJ30" s="10">
        <f t="shared" si="8"/>
        <v>6.666666666666667</v>
      </c>
      <c r="CK30" s="10">
        <f t="shared" si="8"/>
        <v>26.666666666666668</v>
      </c>
      <c r="CL30" s="10">
        <f t="shared" si="8"/>
        <v>60</v>
      </c>
      <c r="CM30" s="10">
        <f t="shared" si="8"/>
        <v>26.666666666666668</v>
      </c>
      <c r="CN30" s="10">
        <f t="shared" si="8"/>
        <v>13.333333333333334</v>
      </c>
      <c r="CO30" s="10">
        <f t="shared" si="8"/>
        <v>33.333333333333336</v>
      </c>
      <c r="CP30" s="10">
        <f t="shared" si="8"/>
        <v>20</v>
      </c>
      <c r="CQ30" s="10">
        <f t="shared" si="8"/>
        <v>46.666666666666671</v>
      </c>
      <c r="CR30" s="10">
        <f t="shared" si="8"/>
        <v>40</v>
      </c>
      <c r="CS30" s="10">
        <f t="shared" si="8"/>
        <v>46.666666666666671</v>
      </c>
      <c r="CT30" s="10">
        <f t="shared" si="8"/>
        <v>13.333333333333334</v>
      </c>
      <c r="CU30" s="10">
        <f t="shared" si="8"/>
        <v>33.333333333333336</v>
      </c>
      <c r="CV30" s="10">
        <f t="shared" si="8"/>
        <v>26.666666666666668</v>
      </c>
      <c r="CW30" s="10">
        <f t="shared" si="8"/>
        <v>40</v>
      </c>
      <c r="CX30" s="10">
        <f t="shared" si="8"/>
        <v>33.333333333333336</v>
      </c>
      <c r="CY30" s="10">
        <f t="shared" si="8"/>
        <v>20</v>
      </c>
      <c r="CZ30" s="10">
        <f t="shared" si="8"/>
        <v>46.666666666666671</v>
      </c>
      <c r="DA30" s="10">
        <f t="shared" si="8"/>
        <v>33.333333333333336</v>
      </c>
      <c r="DB30" s="10">
        <f t="shared" si="8"/>
        <v>20</v>
      </c>
      <c r="DC30" s="10">
        <f t="shared" si="8"/>
        <v>46.666666666666671</v>
      </c>
      <c r="DD30" s="10">
        <f t="shared" si="8"/>
        <v>40</v>
      </c>
      <c r="DE30" s="10">
        <f t="shared" si="8"/>
        <v>60</v>
      </c>
      <c r="DF30" s="10">
        <f t="shared" si="8"/>
        <v>0</v>
      </c>
      <c r="DG30" s="10">
        <f t="shared" si="8"/>
        <v>60</v>
      </c>
      <c r="DH30" s="10">
        <f t="shared" si="8"/>
        <v>6.666666666666667</v>
      </c>
      <c r="DI30" s="10">
        <f t="shared" si="8"/>
        <v>33.333333333333336</v>
      </c>
      <c r="DJ30" s="10">
        <f t="shared" si="8"/>
        <v>60</v>
      </c>
      <c r="DK30" s="10">
        <f t="shared" si="8"/>
        <v>20</v>
      </c>
      <c r="DL30" s="10">
        <f t="shared" si="8"/>
        <v>20</v>
      </c>
      <c r="DM30" s="10">
        <f t="shared" si="8"/>
        <v>40</v>
      </c>
      <c r="DN30" s="10">
        <f t="shared" si="8"/>
        <v>20</v>
      </c>
      <c r="DO30" s="10">
        <f t="shared" si="8"/>
        <v>40</v>
      </c>
      <c r="DP30" s="10">
        <f t="shared" si="8"/>
        <v>66.666666666666671</v>
      </c>
      <c r="DQ30" s="10">
        <f t="shared" si="8"/>
        <v>26.666666666666668</v>
      </c>
      <c r="DR30" s="10">
        <f t="shared" si="8"/>
        <v>6.666666666666667</v>
      </c>
      <c r="DS30" s="10">
        <f t="shared" si="8"/>
        <v>86.666666666666671</v>
      </c>
      <c r="DT30" s="10">
        <f t="shared" si="8"/>
        <v>6.666666666666667</v>
      </c>
      <c r="DU30" s="10">
        <f t="shared" si="8"/>
        <v>6.666666666666667</v>
      </c>
      <c r="DV30" s="10">
        <f t="shared" si="8"/>
        <v>33.333333333333336</v>
      </c>
      <c r="DW30" s="10">
        <f t="shared" si="8"/>
        <v>40</v>
      </c>
      <c r="DX30" s="10">
        <f t="shared" si="8"/>
        <v>26.666666666666668</v>
      </c>
      <c r="DY30" s="10">
        <f t="shared" si="8"/>
        <v>40</v>
      </c>
      <c r="DZ30" s="10">
        <f t="shared" si="8"/>
        <v>26.666666666666668</v>
      </c>
      <c r="EA30" s="10">
        <f t="shared" si="8"/>
        <v>33.333333333333336</v>
      </c>
      <c r="EB30" s="10">
        <f t="shared" ref="EB30:GM30" si="9">EB29/15%</f>
        <v>40</v>
      </c>
      <c r="EC30" s="10">
        <f t="shared" si="9"/>
        <v>40</v>
      </c>
      <c r="ED30" s="10">
        <f t="shared" si="9"/>
        <v>20</v>
      </c>
      <c r="EE30" s="10">
        <f t="shared" si="9"/>
        <v>40</v>
      </c>
      <c r="EF30" s="10">
        <f t="shared" si="9"/>
        <v>53.333333333333336</v>
      </c>
      <c r="EG30" s="10">
        <f t="shared" si="9"/>
        <v>6.666666666666667</v>
      </c>
      <c r="EH30" s="10">
        <f t="shared" si="9"/>
        <v>40</v>
      </c>
      <c r="EI30" s="10">
        <f t="shared" si="9"/>
        <v>26.666666666666668</v>
      </c>
      <c r="EJ30" s="10">
        <f t="shared" si="9"/>
        <v>33.333333333333336</v>
      </c>
      <c r="EK30" s="10">
        <f t="shared" si="9"/>
        <v>46.666666666666671</v>
      </c>
      <c r="EL30" s="10">
        <f t="shared" si="9"/>
        <v>26.666666666666668</v>
      </c>
      <c r="EM30" s="10">
        <f t="shared" si="9"/>
        <v>26.666666666666668</v>
      </c>
      <c r="EN30" s="10">
        <f t="shared" si="9"/>
        <v>40</v>
      </c>
      <c r="EO30" s="10">
        <f t="shared" si="9"/>
        <v>26.666666666666668</v>
      </c>
      <c r="EP30" s="10">
        <f t="shared" si="9"/>
        <v>33.333333333333336</v>
      </c>
      <c r="EQ30" s="10">
        <f t="shared" si="9"/>
        <v>46.666666666666671</v>
      </c>
      <c r="ER30" s="10">
        <f t="shared" si="9"/>
        <v>20</v>
      </c>
      <c r="ES30" s="10">
        <f t="shared" si="9"/>
        <v>40</v>
      </c>
      <c r="ET30" s="10">
        <f t="shared" si="9"/>
        <v>53.333333333333336</v>
      </c>
      <c r="EU30" s="10">
        <f t="shared" si="9"/>
        <v>26.666666666666668</v>
      </c>
      <c r="EV30" s="10">
        <f t="shared" si="9"/>
        <v>20</v>
      </c>
      <c r="EW30" s="10">
        <f t="shared" si="9"/>
        <v>40</v>
      </c>
      <c r="EX30" s="10">
        <f t="shared" si="9"/>
        <v>26.666666666666668</v>
      </c>
      <c r="EY30" s="10">
        <f t="shared" si="9"/>
        <v>33.333333333333336</v>
      </c>
      <c r="EZ30" s="10">
        <f t="shared" si="9"/>
        <v>40</v>
      </c>
      <c r="FA30" s="10">
        <f t="shared" si="9"/>
        <v>20</v>
      </c>
      <c r="FB30" s="10">
        <f t="shared" si="9"/>
        <v>40</v>
      </c>
      <c r="FC30" s="10">
        <f t="shared" si="9"/>
        <v>40</v>
      </c>
      <c r="FD30" s="10">
        <f t="shared" si="9"/>
        <v>13.333333333333334</v>
      </c>
      <c r="FE30" s="10">
        <f t="shared" si="9"/>
        <v>46.666666666666671</v>
      </c>
      <c r="FF30" s="10">
        <f t="shared" si="9"/>
        <v>53.333333333333336</v>
      </c>
      <c r="FG30" s="10">
        <f t="shared" si="9"/>
        <v>26.666666666666668</v>
      </c>
      <c r="FH30" s="10">
        <f t="shared" si="9"/>
        <v>20</v>
      </c>
      <c r="FI30" s="10">
        <f t="shared" si="9"/>
        <v>40</v>
      </c>
      <c r="FJ30" s="10">
        <f t="shared" si="9"/>
        <v>26.666666666666668</v>
      </c>
      <c r="FK30" s="10">
        <f t="shared" si="9"/>
        <v>33.333333333333336</v>
      </c>
      <c r="FL30" s="10">
        <f t="shared" si="9"/>
        <v>53.333333333333336</v>
      </c>
      <c r="FM30" s="10">
        <f t="shared" si="9"/>
        <v>26.666666666666668</v>
      </c>
      <c r="FN30" s="10">
        <f t="shared" si="9"/>
        <v>20</v>
      </c>
      <c r="FO30" s="10">
        <f t="shared" si="9"/>
        <v>40</v>
      </c>
      <c r="FP30" s="10">
        <f t="shared" si="9"/>
        <v>26.666666666666668</v>
      </c>
      <c r="FQ30" s="10">
        <f t="shared" si="9"/>
        <v>33.333333333333336</v>
      </c>
      <c r="FR30" s="10">
        <f t="shared" si="9"/>
        <v>40</v>
      </c>
      <c r="FS30" s="10">
        <f t="shared" si="9"/>
        <v>20</v>
      </c>
      <c r="FT30" s="10">
        <f t="shared" si="9"/>
        <v>40</v>
      </c>
      <c r="FU30" s="10">
        <f t="shared" si="9"/>
        <v>40</v>
      </c>
      <c r="FV30" s="10">
        <f t="shared" si="9"/>
        <v>13.333333333333334</v>
      </c>
      <c r="FW30" s="10">
        <f t="shared" si="9"/>
        <v>46.666666666666671</v>
      </c>
      <c r="FX30" s="10">
        <f t="shared" si="9"/>
        <v>53.333333333333336</v>
      </c>
      <c r="FY30" s="10">
        <f t="shared" si="9"/>
        <v>26.666666666666668</v>
      </c>
      <c r="FZ30" s="10">
        <f t="shared" si="9"/>
        <v>20</v>
      </c>
      <c r="GA30" s="10">
        <f t="shared" si="9"/>
        <v>40</v>
      </c>
      <c r="GB30" s="10">
        <f t="shared" si="9"/>
        <v>26.666666666666668</v>
      </c>
      <c r="GC30" s="10">
        <f t="shared" si="9"/>
        <v>33.333333333333336</v>
      </c>
      <c r="GD30" s="10">
        <f t="shared" si="9"/>
        <v>53.333333333333336</v>
      </c>
      <c r="GE30" s="10">
        <f t="shared" si="9"/>
        <v>26.666666666666668</v>
      </c>
      <c r="GF30" s="10">
        <f t="shared" si="9"/>
        <v>20</v>
      </c>
      <c r="GG30" s="10">
        <f t="shared" si="9"/>
        <v>40</v>
      </c>
      <c r="GH30" s="10">
        <f t="shared" si="9"/>
        <v>26.666666666666668</v>
      </c>
      <c r="GI30" s="10">
        <f t="shared" si="9"/>
        <v>33.333333333333336</v>
      </c>
      <c r="GJ30" s="10">
        <f t="shared" si="9"/>
        <v>40</v>
      </c>
      <c r="GK30" s="10">
        <f t="shared" si="9"/>
        <v>20</v>
      </c>
      <c r="GL30" s="10">
        <f t="shared" si="9"/>
        <v>40</v>
      </c>
      <c r="GM30" s="10">
        <f t="shared" si="9"/>
        <v>40</v>
      </c>
      <c r="GN30" s="10">
        <f t="shared" ref="GN30:GR30" si="10">GN29/15%</f>
        <v>13.333333333333334</v>
      </c>
      <c r="GO30" s="10">
        <f t="shared" si="10"/>
        <v>46.666666666666671</v>
      </c>
      <c r="GP30" s="10">
        <f t="shared" si="10"/>
        <v>53.333333333333336</v>
      </c>
      <c r="GQ30" s="10">
        <f t="shared" si="10"/>
        <v>26.666666666666668</v>
      </c>
      <c r="GR30" s="10">
        <f t="shared" si="10"/>
        <v>20</v>
      </c>
    </row>
    <row r="32" spans="1:254" x14ac:dyDescent="0.3">
      <c r="B32" t="s">
        <v>813</v>
      </c>
    </row>
    <row r="33" spans="2:5" x14ac:dyDescent="0.3">
      <c r="B33" t="s">
        <v>814</v>
      </c>
      <c r="C33" t="s">
        <v>832</v>
      </c>
      <c r="D33" s="33">
        <f>(C30+F30+I30+L30+O30+R30)/6</f>
        <v>26.666666666666668</v>
      </c>
      <c r="E33">
        <f>D33/100*15</f>
        <v>4</v>
      </c>
    </row>
    <row r="34" spans="2:5" x14ac:dyDescent="0.3">
      <c r="B34" t="s">
        <v>815</v>
      </c>
      <c r="C34" t="s">
        <v>832</v>
      </c>
      <c r="D34" s="33">
        <f>(D30+G30+J30+M30+P30+S30)/6</f>
        <v>53.333333333333336</v>
      </c>
      <c r="E34">
        <f>D34/100*15</f>
        <v>8</v>
      </c>
    </row>
    <row r="35" spans="2:5" x14ac:dyDescent="0.3">
      <c r="B35" t="s">
        <v>816</v>
      </c>
      <c r="C35" t="s">
        <v>832</v>
      </c>
      <c r="D35" s="33">
        <f>(E30+H30+K30+N30+Q30+T30)/6</f>
        <v>20.000000000000004</v>
      </c>
      <c r="E35">
        <f>D35/100*15</f>
        <v>3.0000000000000004</v>
      </c>
    </row>
    <row r="36" spans="2:5" x14ac:dyDescent="0.3">
      <c r="D36" s="28">
        <f>SUM(D33:D35)</f>
        <v>100</v>
      </c>
      <c r="E36" s="28">
        <f>SUM(E33:E35)</f>
        <v>15</v>
      </c>
    </row>
    <row r="37" spans="2:5" x14ac:dyDescent="0.3">
      <c r="B37" t="s">
        <v>814</v>
      </c>
      <c r="C37" t="s">
        <v>833</v>
      </c>
      <c r="D37" s="33">
        <v>44</v>
      </c>
      <c r="E37">
        <f>D37/100*15</f>
        <v>6.6</v>
      </c>
    </row>
    <row r="38" spans="2:5" x14ac:dyDescent="0.3">
      <c r="B38" t="s">
        <v>815</v>
      </c>
      <c r="C38" t="s">
        <v>833</v>
      </c>
      <c r="D38" s="33">
        <v>39</v>
      </c>
      <c r="E38">
        <f>D38/100*15</f>
        <v>5.8500000000000005</v>
      </c>
    </row>
    <row r="39" spans="2:5" x14ac:dyDescent="0.3">
      <c r="B39" t="s">
        <v>816</v>
      </c>
      <c r="C39" t="s">
        <v>833</v>
      </c>
      <c r="D39" s="33">
        <v>17</v>
      </c>
      <c r="E39">
        <f>D39/100*15</f>
        <v>2.5500000000000003</v>
      </c>
    </row>
    <row r="40" spans="2:5" x14ac:dyDescent="0.3">
      <c r="D40" s="28">
        <f>SUM(D37:D39)</f>
        <v>100</v>
      </c>
      <c r="E40" s="28">
        <f>SUM(E37:E39)</f>
        <v>15</v>
      </c>
    </row>
    <row r="41" spans="2:5" x14ac:dyDescent="0.3">
      <c r="B41" t="s">
        <v>814</v>
      </c>
      <c r="C41" t="s">
        <v>834</v>
      </c>
      <c r="D41" s="33">
        <f>(BW30+BZ30+CC30+CF30+CI30+CL30)/6</f>
        <v>42.222222222222221</v>
      </c>
      <c r="E41" s="18">
        <f>D41/100*15</f>
        <v>6.333333333333333</v>
      </c>
    </row>
    <row r="42" spans="2:5" x14ac:dyDescent="0.3">
      <c r="B42" t="s">
        <v>815</v>
      </c>
      <c r="C42" t="s">
        <v>834</v>
      </c>
      <c r="D42" s="33">
        <f>(BX30+CA30+CD30+CG30+CJ30+CM30)/6</f>
        <v>45.55555555555555</v>
      </c>
      <c r="E42" s="18">
        <f>D42/100*15</f>
        <v>6.8333333333333321</v>
      </c>
    </row>
    <row r="43" spans="2:5" x14ac:dyDescent="0.3">
      <c r="B43" t="s">
        <v>816</v>
      </c>
      <c r="C43" t="s">
        <v>834</v>
      </c>
      <c r="D43" s="33">
        <f>(BY30+CB30+CE30+CH30+CK30+CN30)/6</f>
        <v>12.222222222222221</v>
      </c>
      <c r="E43" s="18">
        <f>D43/100*15</f>
        <v>1.8333333333333333</v>
      </c>
    </row>
    <row r="44" spans="2:5" x14ac:dyDescent="0.3">
      <c r="D44" s="27">
        <f>SUM(D41:D43)</f>
        <v>100</v>
      </c>
      <c r="E44" s="28">
        <f>SUM(E41:E43)</f>
        <v>14.999999999999998</v>
      </c>
    </row>
    <row r="45" spans="2:5" x14ac:dyDescent="0.3">
      <c r="B45" t="s">
        <v>814</v>
      </c>
      <c r="C45" t="s">
        <v>835</v>
      </c>
      <c r="D45" s="33">
        <f>(CO30+CR30+CU30+CX30+DA30+DD30+DG30+DJ30+DM30+DP30+DS30+DV30+DY30+EB30+EE30+EH30+EK30+EN30+EQ30+ET30+EW30+EZ30+FC30+FF30+FI30+FL30+FO30+FR30+FU30+FX30)/30</f>
        <v>44.888888888888886</v>
      </c>
      <c r="E45">
        <f>D45/100*15</f>
        <v>6.7333333333333325</v>
      </c>
    </row>
    <row r="46" spans="2:5" x14ac:dyDescent="0.3">
      <c r="B46" t="s">
        <v>815</v>
      </c>
      <c r="C46" t="s">
        <v>835</v>
      </c>
      <c r="D46" s="33">
        <v>26</v>
      </c>
      <c r="E46">
        <f>D46/100*15</f>
        <v>3.9000000000000004</v>
      </c>
    </row>
    <row r="47" spans="2:5" x14ac:dyDescent="0.3">
      <c r="B47" t="s">
        <v>816</v>
      </c>
      <c r="C47" t="s">
        <v>835</v>
      </c>
      <c r="D47" s="33">
        <f>(CQ30+CT30+CW30+CZ30+DC30+DF30+DI30+DL30+DO30+DR30+DU30+DX30+EA30+ED30+EG30+EJ30+EM30+EP30+ES30+EV30+EY30+FB30+FE30+FH30+FK30+FN30+FQ30+FT30+FW30+FZ30)/30</f>
        <v>29.111111111111118</v>
      </c>
      <c r="E47">
        <f>D47/100*15</f>
        <v>4.3666666666666671</v>
      </c>
    </row>
    <row r="48" spans="2:5" x14ac:dyDescent="0.3">
      <c r="D48" s="28">
        <f>SUM(D45:D47)</f>
        <v>100</v>
      </c>
      <c r="E48" s="28">
        <f>SUM(E45:E47)</f>
        <v>15</v>
      </c>
    </row>
    <row r="49" spans="2:9" x14ac:dyDescent="0.3">
      <c r="B49" t="s">
        <v>814</v>
      </c>
      <c r="C49" t="s">
        <v>836</v>
      </c>
      <c r="D49" s="33">
        <f>(GA30+GD30+GG30+GJ30+GM30+GP30)/6</f>
        <v>44.44444444444445</v>
      </c>
      <c r="E49">
        <f>D49/100*15</f>
        <v>6.666666666666667</v>
      </c>
    </row>
    <row r="50" spans="2:9" x14ac:dyDescent="0.3">
      <c r="B50" t="s">
        <v>815</v>
      </c>
      <c r="C50" t="s">
        <v>836</v>
      </c>
      <c r="D50" s="33">
        <f>(GB30+GE30+GH30+GK30+GN30+GQ30)/6</f>
        <v>23.333333333333332</v>
      </c>
      <c r="E50">
        <f>D50/100*15</f>
        <v>3.4999999999999996</v>
      </c>
    </row>
    <row r="51" spans="2:9" x14ac:dyDescent="0.3">
      <c r="B51" t="s">
        <v>816</v>
      </c>
      <c r="C51" t="s">
        <v>836</v>
      </c>
      <c r="D51" s="33">
        <f>(GC30+GF30+GI30+GL30+GO30+GR30)/6</f>
        <v>32.222222222222221</v>
      </c>
      <c r="E51">
        <f>D51/100*15</f>
        <v>4.833333333333333</v>
      </c>
    </row>
    <row r="52" spans="2:9" x14ac:dyDescent="0.3">
      <c r="D52" s="27">
        <f>SUM(D49:D51)</f>
        <v>100</v>
      </c>
      <c r="E52" s="28">
        <f>SUM(E49:E51)</f>
        <v>15</v>
      </c>
      <c r="H52" s="33">
        <f>D33+D37+D41+D45+D49</f>
        <v>202.22222222222223</v>
      </c>
      <c r="I52">
        <f>H52/5</f>
        <v>40.444444444444443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9:B29"/>
    <mergeCell ref="A30:B3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53"/>
  <sheetViews>
    <sheetView topLeftCell="A32" workbookViewId="0">
      <selection activeCell="IO27" sqref="IO27:IO29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2" hidden="1" customHeight="1" x14ac:dyDescent="0.3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2" hidden="1" customHeight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399999999999999" hidden="1" customHeight="1" x14ac:dyDescent="0.3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3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3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6" x14ac:dyDescent="0.3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3">
      <c r="A12" s="46"/>
      <c r="B12" s="46"/>
      <c r="C12" s="45" t="s">
        <v>1340</v>
      </c>
      <c r="D12" s="45"/>
      <c r="E12" s="45"/>
      <c r="F12" s="45" t="s">
        <v>1341</v>
      </c>
      <c r="G12" s="45"/>
      <c r="H12" s="45"/>
      <c r="I12" s="45" t="s">
        <v>1342</v>
      </c>
      <c r="J12" s="45"/>
      <c r="K12" s="45"/>
      <c r="L12" s="45" t="s">
        <v>1343</v>
      </c>
      <c r="M12" s="45"/>
      <c r="N12" s="45"/>
      <c r="O12" s="45" t="s">
        <v>1344</v>
      </c>
      <c r="P12" s="45"/>
      <c r="Q12" s="45"/>
      <c r="R12" s="45" t="s">
        <v>1345</v>
      </c>
      <c r="S12" s="45"/>
      <c r="T12" s="45"/>
      <c r="U12" s="45" t="s">
        <v>1346</v>
      </c>
      <c r="V12" s="45"/>
      <c r="W12" s="45"/>
      <c r="X12" s="45" t="s">
        <v>1347</v>
      </c>
      <c r="Y12" s="45"/>
      <c r="Z12" s="45"/>
      <c r="AA12" s="45" t="s">
        <v>1348</v>
      </c>
      <c r="AB12" s="45"/>
      <c r="AC12" s="45"/>
      <c r="AD12" s="45" t="s">
        <v>1349</v>
      </c>
      <c r="AE12" s="45"/>
      <c r="AF12" s="45"/>
      <c r="AG12" s="45" t="s">
        <v>1350</v>
      </c>
      <c r="AH12" s="45"/>
      <c r="AI12" s="45"/>
      <c r="AJ12" s="45" t="s">
        <v>1351</v>
      </c>
      <c r="AK12" s="45"/>
      <c r="AL12" s="45"/>
      <c r="AM12" s="45" t="s">
        <v>1352</v>
      </c>
      <c r="AN12" s="45"/>
      <c r="AO12" s="45"/>
      <c r="AP12" s="45" t="s">
        <v>1353</v>
      </c>
      <c r="AQ12" s="45"/>
      <c r="AR12" s="45"/>
      <c r="AS12" s="45" t="s">
        <v>1354</v>
      </c>
      <c r="AT12" s="45"/>
      <c r="AU12" s="45"/>
      <c r="AV12" s="45" t="s">
        <v>1355</v>
      </c>
      <c r="AW12" s="45"/>
      <c r="AX12" s="45"/>
      <c r="AY12" s="45" t="s">
        <v>1356</v>
      </c>
      <c r="AZ12" s="45"/>
      <c r="BA12" s="45"/>
      <c r="BB12" s="45" t="s">
        <v>1357</v>
      </c>
      <c r="BC12" s="45"/>
      <c r="BD12" s="45"/>
      <c r="BE12" s="45" t="s">
        <v>1358</v>
      </c>
      <c r="BF12" s="45"/>
      <c r="BG12" s="45"/>
      <c r="BH12" s="45" t="s">
        <v>1359</v>
      </c>
      <c r="BI12" s="45"/>
      <c r="BJ12" s="45"/>
      <c r="BK12" s="45" t="s">
        <v>1360</v>
      </c>
      <c r="BL12" s="45"/>
      <c r="BM12" s="45"/>
      <c r="BN12" s="45" t="s">
        <v>1361</v>
      </c>
      <c r="BO12" s="45"/>
      <c r="BP12" s="45"/>
      <c r="BQ12" s="45" t="s">
        <v>1362</v>
      </c>
      <c r="BR12" s="45"/>
      <c r="BS12" s="45"/>
      <c r="BT12" s="45" t="s">
        <v>1363</v>
      </c>
      <c r="BU12" s="45"/>
      <c r="BV12" s="45"/>
      <c r="BW12" s="45" t="s">
        <v>1364</v>
      </c>
      <c r="BX12" s="45"/>
      <c r="BY12" s="45"/>
      <c r="BZ12" s="45" t="s">
        <v>1200</v>
      </c>
      <c r="CA12" s="45"/>
      <c r="CB12" s="45"/>
      <c r="CC12" s="45" t="s">
        <v>1365</v>
      </c>
      <c r="CD12" s="45"/>
      <c r="CE12" s="45"/>
      <c r="CF12" s="45" t="s">
        <v>1366</v>
      </c>
      <c r="CG12" s="45"/>
      <c r="CH12" s="45"/>
      <c r="CI12" s="45" t="s">
        <v>1367</v>
      </c>
      <c r="CJ12" s="45"/>
      <c r="CK12" s="45"/>
      <c r="CL12" s="45" t="s">
        <v>1368</v>
      </c>
      <c r="CM12" s="45"/>
      <c r="CN12" s="45"/>
      <c r="CO12" s="45" t="s">
        <v>1369</v>
      </c>
      <c r="CP12" s="45"/>
      <c r="CQ12" s="45"/>
      <c r="CR12" s="45" t="s">
        <v>1370</v>
      </c>
      <c r="CS12" s="45"/>
      <c r="CT12" s="45"/>
      <c r="CU12" s="45" t="s">
        <v>1371</v>
      </c>
      <c r="CV12" s="45"/>
      <c r="CW12" s="45"/>
      <c r="CX12" s="45" t="s">
        <v>1372</v>
      </c>
      <c r="CY12" s="45"/>
      <c r="CZ12" s="45"/>
      <c r="DA12" s="45" t="s">
        <v>1373</v>
      </c>
      <c r="DB12" s="45"/>
      <c r="DC12" s="45"/>
      <c r="DD12" s="45" t="s">
        <v>1374</v>
      </c>
      <c r="DE12" s="45"/>
      <c r="DF12" s="45"/>
      <c r="DG12" s="45" t="s">
        <v>1375</v>
      </c>
      <c r="DH12" s="45"/>
      <c r="DI12" s="45"/>
      <c r="DJ12" s="59" t="s">
        <v>1376</v>
      </c>
      <c r="DK12" s="59"/>
      <c r="DL12" s="59"/>
      <c r="DM12" s="59" t="s">
        <v>1377</v>
      </c>
      <c r="DN12" s="59"/>
      <c r="DO12" s="59"/>
      <c r="DP12" s="59" t="s">
        <v>1378</v>
      </c>
      <c r="DQ12" s="59"/>
      <c r="DR12" s="59"/>
      <c r="DS12" s="59" t="s">
        <v>1379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1232</v>
      </c>
      <c r="EF12" s="45"/>
      <c r="EG12" s="45"/>
      <c r="EH12" s="45" t="s">
        <v>765</v>
      </c>
      <c r="EI12" s="45"/>
      <c r="EJ12" s="45"/>
      <c r="EK12" s="45" t="s">
        <v>1335</v>
      </c>
      <c r="EL12" s="45"/>
      <c r="EM12" s="45"/>
      <c r="EN12" s="45" t="s">
        <v>768</v>
      </c>
      <c r="EO12" s="45"/>
      <c r="EP12" s="45"/>
      <c r="EQ12" s="45" t="s">
        <v>1241</v>
      </c>
      <c r="ER12" s="45"/>
      <c r="ES12" s="45"/>
      <c r="ET12" s="45" t="s">
        <v>773</v>
      </c>
      <c r="EU12" s="45"/>
      <c r="EV12" s="45"/>
      <c r="EW12" s="45" t="s">
        <v>1244</v>
      </c>
      <c r="EX12" s="45"/>
      <c r="EY12" s="45"/>
      <c r="EZ12" s="45" t="s">
        <v>1246</v>
      </c>
      <c r="FA12" s="45"/>
      <c r="FB12" s="45"/>
      <c r="FC12" s="45" t="s">
        <v>1248</v>
      </c>
      <c r="FD12" s="45"/>
      <c r="FE12" s="45"/>
      <c r="FF12" s="45" t="s">
        <v>1336</v>
      </c>
      <c r="FG12" s="45"/>
      <c r="FH12" s="45"/>
      <c r="FI12" s="45" t="s">
        <v>1251</v>
      </c>
      <c r="FJ12" s="45"/>
      <c r="FK12" s="45"/>
      <c r="FL12" s="45" t="s">
        <v>777</v>
      </c>
      <c r="FM12" s="45"/>
      <c r="FN12" s="45"/>
      <c r="FO12" s="45" t="s">
        <v>1255</v>
      </c>
      <c r="FP12" s="45"/>
      <c r="FQ12" s="45"/>
      <c r="FR12" s="45" t="s">
        <v>1258</v>
      </c>
      <c r="FS12" s="45"/>
      <c r="FT12" s="45"/>
      <c r="FU12" s="45" t="s">
        <v>1262</v>
      </c>
      <c r="FV12" s="45"/>
      <c r="FW12" s="45"/>
      <c r="FX12" s="45" t="s">
        <v>1264</v>
      </c>
      <c r="FY12" s="45"/>
      <c r="FZ12" s="45"/>
      <c r="GA12" s="59" t="s">
        <v>1267</v>
      </c>
      <c r="GB12" s="59"/>
      <c r="GC12" s="59"/>
      <c r="GD12" s="45" t="s">
        <v>782</v>
      </c>
      <c r="GE12" s="45"/>
      <c r="GF12" s="45"/>
      <c r="GG12" s="59" t="s">
        <v>1274</v>
      </c>
      <c r="GH12" s="59"/>
      <c r="GI12" s="59"/>
      <c r="GJ12" s="59" t="s">
        <v>1275</v>
      </c>
      <c r="GK12" s="59"/>
      <c r="GL12" s="59"/>
      <c r="GM12" s="59" t="s">
        <v>1277</v>
      </c>
      <c r="GN12" s="59"/>
      <c r="GO12" s="59"/>
      <c r="GP12" s="59" t="s">
        <v>1278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1285</v>
      </c>
      <c r="HC12" s="45"/>
      <c r="HD12" s="45"/>
      <c r="HE12" s="45" t="s">
        <v>1287</v>
      </c>
      <c r="HF12" s="45"/>
      <c r="HG12" s="45"/>
      <c r="HH12" s="45" t="s">
        <v>798</v>
      </c>
      <c r="HI12" s="45"/>
      <c r="HJ12" s="45"/>
      <c r="HK12" s="45" t="s">
        <v>1288</v>
      </c>
      <c r="HL12" s="45"/>
      <c r="HM12" s="45"/>
      <c r="HN12" s="45" t="s">
        <v>1291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1300</v>
      </c>
      <c r="IA12" s="45"/>
      <c r="IB12" s="45"/>
      <c r="IC12" s="45" t="s">
        <v>1304</v>
      </c>
      <c r="ID12" s="45"/>
      <c r="IE12" s="45"/>
      <c r="IF12" s="45" t="s">
        <v>804</v>
      </c>
      <c r="IG12" s="45"/>
      <c r="IH12" s="45"/>
      <c r="II12" s="45" t="s">
        <v>1309</v>
      </c>
      <c r="IJ12" s="45"/>
      <c r="IK12" s="45"/>
      <c r="IL12" s="45" t="s">
        <v>1310</v>
      </c>
      <c r="IM12" s="45"/>
      <c r="IN12" s="45"/>
      <c r="IO12" s="45" t="s">
        <v>1314</v>
      </c>
      <c r="IP12" s="45"/>
      <c r="IQ12" s="45"/>
      <c r="IR12" s="45" t="s">
        <v>1318</v>
      </c>
      <c r="IS12" s="45"/>
      <c r="IT12" s="45"/>
    </row>
    <row r="13" spans="1:692" ht="122.25" customHeight="1" x14ac:dyDescent="0.3">
      <c r="A13" s="46"/>
      <c r="B13" s="46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6" x14ac:dyDescent="0.3">
      <c r="A14" s="2">
        <v>1</v>
      </c>
      <c r="B14" s="4" t="s">
        <v>1426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 t="s">
        <v>1390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V15" s="4">
        <v>1</v>
      </c>
      <c r="CW15" s="4"/>
      <c r="CX15" s="4"/>
      <c r="CY15" s="4">
        <v>1</v>
      </c>
      <c r="CZ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 t="s">
        <v>1427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 t="s">
        <v>1428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 t="s">
        <v>1394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 t="s">
        <v>1429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 t="s">
        <v>1430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U20" s="4">
        <v>1</v>
      </c>
      <c r="BV20" s="4"/>
      <c r="BW20" s="4">
        <v>1</v>
      </c>
      <c r="BX20" s="4"/>
      <c r="BY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 t="s">
        <v>1431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 t="s">
        <v>1432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 t="s">
        <v>1412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 t="s">
        <v>1433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Y24" s="4">
        <v>1</v>
      </c>
      <c r="FZ24" s="4"/>
      <c r="GA24" s="4">
        <v>1</v>
      </c>
      <c r="GB24" s="4"/>
      <c r="GC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 t="s">
        <v>1434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 t="s">
        <v>1386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N26" s="4">
        <v>1</v>
      </c>
      <c r="GO26" s="4"/>
      <c r="GP26" s="4">
        <v>1</v>
      </c>
      <c r="GQ26" s="4"/>
      <c r="GR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 t="s">
        <v>1435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 t="s">
        <v>1436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 t="s">
        <v>1437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x14ac:dyDescent="0.3">
      <c r="A30" s="41" t="s">
        <v>278</v>
      </c>
      <c r="B30" s="42"/>
      <c r="C30" s="24">
        <f t="shared" ref="C30:BN30" si="0">SUM(C14:C29)</f>
        <v>0</v>
      </c>
      <c r="D30" s="3">
        <f t="shared" si="0"/>
        <v>16</v>
      </c>
      <c r="E30" s="3">
        <f t="shared" si="0"/>
        <v>0</v>
      </c>
      <c r="F30" s="3">
        <f t="shared" si="0"/>
        <v>5</v>
      </c>
      <c r="G30" s="3">
        <f t="shared" si="0"/>
        <v>11</v>
      </c>
      <c r="H30" s="24">
        <f t="shared" si="0"/>
        <v>0</v>
      </c>
      <c r="I30" s="3">
        <f t="shared" si="0"/>
        <v>11</v>
      </c>
      <c r="J30" s="3">
        <f t="shared" si="0"/>
        <v>5</v>
      </c>
      <c r="K30" s="3">
        <f t="shared" si="0"/>
        <v>0</v>
      </c>
      <c r="L30" s="3">
        <f t="shared" si="0"/>
        <v>16</v>
      </c>
      <c r="M30" s="3">
        <f t="shared" si="0"/>
        <v>0</v>
      </c>
      <c r="N30" s="3">
        <f t="shared" si="0"/>
        <v>0</v>
      </c>
      <c r="O30" s="3">
        <f t="shared" si="0"/>
        <v>7</v>
      </c>
      <c r="P30" s="3">
        <f t="shared" si="0"/>
        <v>9</v>
      </c>
      <c r="Q30" s="3">
        <f t="shared" si="0"/>
        <v>0</v>
      </c>
      <c r="R30" s="3">
        <f t="shared" si="0"/>
        <v>4</v>
      </c>
      <c r="S30" s="3">
        <f t="shared" si="0"/>
        <v>12</v>
      </c>
      <c r="T30" s="3">
        <f t="shared" si="0"/>
        <v>0</v>
      </c>
      <c r="U30" s="3">
        <f t="shared" si="0"/>
        <v>6</v>
      </c>
      <c r="V30" s="3">
        <f t="shared" si="0"/>
        <v>10</v>
      </c>
      <c r="W30" s="3">
        <f t="shared" si="0"/>
        <v>0</v>
      </c>
      <c r="X30" s="3">
        <f t="shared" si="0"/>
        <v>6</v>
      </c>
      <c r="Y30" s="3">
        <f t="shared" si="0"/>
        <v>10</v>
      </c>
      <c r="Z30" s="3">
        <f t="shared" si="0"/>
        <v>0</v>
      </c>
      <c r="AA30" s="3">
        <f t="shared" si="0"/>
        <v>7</v>
      </c>
      <c r="AB30" s="3">
        <f t="shared" si="0"/>
        <v>9</v>
      </c>
      <c r="AC30" s="3">
        <f t="shared" si="0"/>
        <v>0</v>
      </c>
      <c r="AD30" s="3">
        <f t="shared" si="0"/>
        <v>0</v>
      </c>
      <c r="AE30" s="3">
        <f>SUM(AE14:AE29)</f>
        <v>16</v>
      </c>
      <c r="AF30" s="3">
        <f t="shared" si="0"/>
        <v>0</v>
      </c>
      <c r="AG30" s="3">
        <f t="shared" si="0"/>
        <v>6</v>
      </c>
      <c r="AH30" s="3">
        <f t="shared" si="0"/>
        <v>10</v>
      </c>
      <c r="AI30" s="3">
        <f t="shared" si="0"/>
        <v>0</v>
      </c>
      <c r="AJ30" s="3">
        <f t="shared" si="0"/>
        <v>7</v>
      </c>
      <c r="AK30" s="3">
        <f t="shared" si="0"/>
        <v>9</v>
      </c>
      <c r="AL30" s="3">
        <f t="shared" si="0"/>
        <v>0</v>
      </c>
      <c r="AM30" s="3">
        <f>SUM(AM14:AM29)</f>
        <v>5</v>
      </c>
      <c r="AN30" s="3">
        <f>SUM(AN14:AN29)</f>
        <v>11</v>
      </c>
      <c r="AO30" s="3">
        <f t="shared" si="0"/>
        <v>0</v>
      </c>
      <c r="AP30" s="3">
        <f t="shared" si="0"/>
        <v>11</v>
      </c>
      <c r="AQ30" s="3">
        <f t="shared" si="0"/>
        <v>5</v>
      </c>
      <c r="AR30" s="3">
        <f t="shared" si="0"/>
        <v>0</v>
      </c>
      <c r="AS30" s="3">
        <f t="shared" si="0"/>
        <v>0</v>
      </c>
      <c r="AT30" s="3">
        <f>SUM(AT14:AT29)</f>
        <v>16</v>
      </c>
      <c r="AU30" s="3">
        <f t="shared" si="0"/>
        <v>0</v>
      </c>
      <c r="AV30" s="3">
        <f t="shared" si="0"/>
        <v>0</v>
      </c>
      <c r="AW30" s="3">
        <f>SUM(AW14:AW29)</f>
        <v>16</v>
      </c>
      <c r="AX30" s="3">
        <f t="shared" si="0"/>
        <v>0</v>
      </c>
      <c r="AY30" s="3">
        <f t="shared" si="0"/>
        <v>5</v>
      </c>
      <c r="AZ30" s="3">
        <f t="shared" si="0"/>
        <v>11</v>
      </c>
      <c r="BA30" s="3">
        <f t="shared" si="0"/>
        <v>0</v>
      </c>
      <c r="BB30" s="3">
        <f t="shared" si="0"/>
        <v>9</v>
      </c>
      <c r="BC30" s="3">
        <f t="shared" si="0"/>
        <v>7</v>
      </c>
      <c r="BD30" s="3">
        <f t="shared" si="0"/>
        <v>0</v>
      </c>
      <c r="BE30" s="3">
        <f t="shared" si="0"/>
        <v>5</v>
      </c>
      <c r="BF30" s="3">
        <f t="shared" si="0"/>
        <v>11</v>
      </c>
      <c r="BG30" s="3">
        <f t="shared" si="0"/>
        <v>0</v>
      </c>
      <c r="BH30" s="3">
        <f t="shared" si="0"/>
        <v>0</v>
      </c>
      <c r="BI30" s="3">
        <f>SUM(BI14:BI29)</f>
        <v>16</v>
      </c>
      <c r="BJ30" s="3">
        <f t="shared" si="0"/>
        <v>0</v>
      </c>
      <c r="BK30" s="3">
        <f t="shared" si="0"/>
        <v>8</v>
      </c>
      <c r="BL30" s="3">
        <f t="shared" si="0"/>
        <v>8</v>
      </c>
      <c r="BM30" s="3">
        <f t="shared" si="0"/>
        <v>0</v>
      </c>
      <c r="BN30" s="3">
        <f t="shared" si="0"/>
        <v>11</v>
      </c>
      <c r="BO30" s="3">
        <f t="shared" ref="BO30:DY30" si="1">SUM(BO14:BO29)</f>
        <v>5</v>
      </c>
      <c r="BP30" s="3">
        <f t="shared" si="1"/>
        <v>0</v>
      </c>
      <c r="BQ30" s="3">
        <f t="shared" si="1"/>
        <v>6</v>
      </c>
      <c r="BR30" s="3">
        <f t="shared" si="1"/>
        <v>10</v>
      </c>
      <c r="BS30" s="3">
        <f t="shared" si="1"/>
        <v>0</v>
      </c>
      <c r="BT30" s="3">
        <f t="shared" si="1"/>
        <v>7</v>
      </c>
      <c r="BU30" s="3">
        <f t="shared" si="1"/>
        <v>9</v>
      </c>
      <c r="BV30" s="3">
        <f t="shared" si="1"/>
        <v>0</v>
      </c>
      <c r="BW30" s="3">
        <f t="shared" si="1"/>
        <v>9</v>
      </c>
      <c r="BX30" s="3">
        <f t="shared" si="1"/>
        <v>7</v>
      </c>
      <c r="BY30" s="3">
        <f t="shared" si="1"/>
        <v>0</v>
      </c>
      <c r="BZ30" s="3">
        <f t="shared" si="1"/>
        <v>5</v>
      </c>
      <c r="CA30" s="3">
        <f t="shared" si="1"/>
        <v>11</v>
      </c>
      <c r="CB30" s="3">
        <f t="shared" si="1"/>
        <v>0</v>
      </c>
      <c r="CC30" s="3">
        <f t="shared" si="1"/>
        <v>4</v>
      </c>
      <c r="CD30" s="3">
        <f t="shared" si="1"/>
        <v>12</v>
      </c>
      <c r="CE30" s="3">
        <f t="shared" si="1"/>
        <v>0</v>
      </c>
      <c r="CF30" s="3">
        <f t="shared" si="1"/>
        <v>6</v>
      </c>
      <c r="CG30" s="3">
        <f t="shared" si="1"/>
        <v>10</v>
      </c>
      <c r="CH30" s="3">
        <f t="shared" si="1"/>
        <v>0</v>
      </c>
      <c r="CI30" s="3">
        <f t="shared" si="1"/>
        <v>0</v>
      </c>
      <c r="CJ30" s="3">
        <f t="shared" si="1"/>
        <v>16</v>
      </c>
      <c r="CK30" s="3">
        <f t="shared" si="1"/>
        <v>0</v>
      </c>
      <c r="CL30" s="3">
        <f t="shared" si="1"/>
        <v>5</v>
      </c>
      <c r="CM30" s="3">
        <f t="shared" si="1"/>
        <v>11</v>
      </c>
      <c r="CN30" s="3">
        <f t="shared" si="1"/>
        <v>0</v>
      </c>
      <c r="CO30" s="3">
        <f t="shared" si="1"/>
        <v>5</v>
      </c>
      <c r="CP30" s="3">
        <f t="shared" si="1"/>
        <v>11</v>
      </c>
      <c r="CQ30" s="3">
        <f t="shared" si="1"/>
        <v>0</v>
      </c>
      <c r="CR30" s="3">
        <f t="shared" si="1"/>
        <v>0</v>
      </c>
      <c r="CS30" s="3">
        <f t="shared" si="1"/>
        <v>16</v>
      </c>
      <c r="CT30" s="3">
        <f t="shared" si="1"/>
        <v>0</v>
      </c>
      <c r="CU30" s="3">
        <f t="shared" si="1"/>
        <v>6</v>
      </c>
      <c r="CV30" s="3">
        <f t="shared" si="1"/>
        <v>10</v>
      </c>
      <c r="CW30" s="3">
        <f t="shared" si="1"/>
        <v>0</v>
      </c>
      <c r="CX30" s="3">
        <f t="shared" si="1"/>
        <v>0</v>
      </c>
      <c r="CY30" s="3">
        <f t="shared" si="1"/>
        <v>16</v>
      </c>
      <c r="CZ30" s="3">
        <f t="shared" si="1"/>
        <v>0</v>
      </c>
      <c r="DA30" s="3">
        <f t="shared" si="1"/>
        <v>4</v>
      </c>
      <c r="DB30" s="3">
        <f>SUM(DB14:DB29)</f>
        <v>12</v>
      </c>
      <c r="DC30" s="3">
        <f t="shared" si="1"/>
        <v>0</v>
      </c>
      <c r="DD30" s="3">
        <f t="shared" si="1"/>
        <v>11</v>
      </c>
      <c r="DE30" s="3">
        <f t="shared" si="1"/>
        <v>5</v>
      </c>
      <c r="DF30" s="3">
        <f t="shared" si="1"/>
        <v>0</v>
      </c>
      <c r="DG30" s="3">
        <f t="shared" si="1"/>
        <v>9</v>
      </c>
      <c r="DH30" s="3">
        <f t="shared" si="1"/>
        <v>7</v>
      </c>
      <c r="DI30" s="3">
        <f t="shared" si="1"/>
        <v>0</v>
      </c>
      <c r="DJ30" s="3">
        <f t="shared" si="1"/>
        <v>6</v>
      </c>
      <c r="DK30" s="3">
        <f t="shared" si="1"/>
        <v>10</v>
      </c>
      <c r="DL30" s="3">
        <f t="shared" si="1"/>
        <v>0</v>
      </c>
      <c r="DM30" s="3">
        <f t="shared" si="1"/>
        <v>11</v>
      </c>
      <c r="DN30" s="3">
        <f t="shared" si="1"/>
        <v>5</v>
      </c>
      <c r="DO30" s="3">
        <f t="shared" si="1"/>
        <v>0</v>
      </c>
      <c r="DP30" s="3">
        <f t="shared" si="1"/>
        <v>0</v>
      </c>
      <c r="DQ30" s="3">
        <f t="shared" si="1"/>
        <v>16</v>
      </c>
      <c r="DR30" s="3">
        <f t="shared" si="1"/>
        <v>0</v>
      </c>
      <c r="DS30" s="3">
        <f t="shared" si="1"/>
        <v>5</v>
      </c>
      <c r="DT30" s="3">
        <f t="shared" si="1"/>
        <v>11</v>
      </c>
      <c r="DU30" s="3">
        <f t="shared" si="1"/>
        <v>0</v>
      </c>
      <c r="DV30" s="3">
        <f t="shared" si="1"/>
        <v>11</v>
      </c>
      <c r="DW30" s="3">
        <f t="shared" si="1"/>
        <v>5</v>
      </c>
      <c r="DX30" s="3">
        <f t="shared" si="1"/>
        <v>0</v>
      </c>
      <c r="DY30" s="3">
        <f t="shared" si="1"/>
        <v>0</v>
      </c>
      <c r="DZ30" s="3">
        <f>SUM(DZ14:DZ29)</f>
        <v>16</v>
      </c>
      <c r="EA30" s="3">
        <f t="shared" ref="EA30:GL30" si="2">SUM(EA14:EA29)</f>
        <v>0</v>
      </c>
      <c r="EB30" s="3">
        <f t="shared" si="2"/>
        <v>7</v>
      </c>
      <c r="EC30" s="3">
        <f t="shared" si="2"/>
        <v>9</v>
      </c>
      <c r="ED30" s="3">
        <f t="shared" si="2"/>
        <v>0</v>
      </c>
      <c r="EE30" s="3">
        <f t="shared" si="2"/>
        <v>9</v>
      </c>
      <c r="EF30" s="3">
        <f t="shared" si="2"/>
        <v>7</v>
      </c>
      <c r="EG30" s="3">
        <f t="shared" si="2"/>
        <v>0</v>
      </c>
      <c r="EH30" s="3">
        <f t="shared" si="2"/>
        <v>8</v>
      </c>
      <c r="EI30" s="3">
        <f t="shared" si="2"/>
        <v>8</v>
      </c>
      <c r="EJ30" s="3">
        <f t="shared" si="2"/>
        <v>0</v>
      </c>
      <c r="EK30" s="3">
        <f t="shared" si="2"/>
        <v>7</v>
      </c>
      <c r="EL30" s="3">
        <f t="shared" si="2"/>
        <v>9</v>
      </c>
      <c r="EM30" s="3">
        <f t="shared" si="2"/>
        <v>0</v>
      </c>
      <c r="EN30" s="3">
        <f t="shared" si="2"/>
        <v>5</v>
      </c>
      <c r="EO30" s="3">
        <f t="shared" si="2"/>
        <v>11</v>
      </c>
      <c r="EP30" s="3">
        <f t="shared" si="2"/>
        <v>0</v>
      </c>
      <c r="EQ30" s="3">
        <f t="shared" si="2"/>
        <v>9</v>
      </c>
      <c r="ER30" s="3">
        <f t="shared" si="2"/>
        <v>7</v>
      </c>
      <c r="ES30" s="3">
        <f t="shared" si="2"/>
        <v>0</v>
      </c>
      <c r="ET30" s="3">
        <f t="shared" si="2"/>
        <v>6</v>
      </c>
      <c r="EU30" s="3">
        <f t="shared" si="2"/>
        <v>10</v>
      </c>
      <c r="EV30" s="3">
        <f t="shared" si="2"/>
        <v>0</v>
      </c>
      <c r="EW30" s="3">
        <f t="shared" si="2"/>
        <v>7</v>
      </c>
      <c r="EX30" s="3">
        <f t="shared" si="2"/>
        <v>9</v>
      </c>
      <c r="EY30" s="3">
        <f t="shared" si="2"/>
        <v>0</v>
      </c>
      <c r="EZ30" s="3">
        <f t="shared" si="2"/>
        <v>8</v>
      </c>
      <c r="FA30" s="3">
        <f t="shared" si="2"/>
        <v>8</v>
      </c>
      <c r="FB30" s="3">
        <f t="shared" si="2"/>
        <v>0</v>
      </c>
      <c r="FC30" s="3">
        <f t="shared" si="2"/>
        <v>11</v>
      </c>
      <c r="FD30" s="3">
        <f t="shared" si="2"/>
        <v>5</v>
      </c>
      <c r="FE30" s="3">
        <f t="shared" si="2"/>
        <v>0</v>
      </c>
      <c r="FF30" s="34">
        <f t="shared" si="2"/>
        <v>0</v>
      </c>
      <c r="FG30" s="3">
        <f>SUM(FG14:FG29)</f>
        <v>16</v>
      </c>
      <c r="FH30" s="3">
        <f t="shared" si="2"/>
        <v>0</v>
      </c>
      <c r="FI30" s="3">
        <f t="shared" si="2"/>
        <v>7</v>
      </c>
      <c r="FJ30" s="3">
        <f t="shared" si="2"/>
        <v>9</v>
      </c>
      <c r="FK30" s="3">
        <f t="shared" si="2"/>
        <v>0</v>
      </c>
      <c r="FL30" s="3">
        <f t="shared" si="2"/>
        <v>9</v>
      </c>
      <c r="FM30" s="3">
        <f t="shared" si="2"/>
        <v>7</v>
      </c>
      <c r="FN30" s="3">
        <f t="shared" si="2"/>
        <v>0</v>
      </c>
      <c r="FO30" s="3">
        <f t="shared" si="2"/>
        <v>6</v>
      </c>
      <c r="FP30" s="3">
        <f t="shared" si="2"/>
        <v>10</v>
      </c>
      <c r="FQ30" s="3">
        <f t="shared" si="2"/>
        <v>0</v>
      </c>
      <c r="FR30" s="3">
        <f t="shared" si="2"/>
        <v>9</v>
      </c>
      <c r="FS30" s="3">
        <f t="shared" si="2"/>
        <v>7</v>
      </c>
      <c r="FT30" s="3">
        <f t="shared" si="2"/>
        <v>0</v>
      </c>
      <c r="FU30" s="3">
        <f t="shared" si="2"/>
        <v>4</v>
      </c>
      <c r="FV30" s="3">
        <f t="shared" si="2"/>
        <v>12</v>
      </c>
      <c r="FW30" s="3">
        <f t="shared" si="2"/>
        <v>0</v>
      </c>
      <c r="FX30" s="3">
        <f t="shared" si="2"/>
        <v>4</v>
      </c>
      <c r="FY30" s="3">
        <f t="shared" si="2"/>
        <v>12</v>
      </c>
      <c r="FZ30" s="3">
        <f t="shared" si="2"/>
        <v>0</v>
      </c>
      <c r="GA30" s="3">
        <f t="shared" si="2"/>
        <v>11</v>
      </c>
      <c r="GB30" s="3">
        <f t="shared" si="2"/>
        <v>5</v>
      </c>
      <c r="GC30" s="3">
        <f t="shared" si="2"/>
        <v>0</v>
      </c>
      <c r="GD30" s="3">
        <f t="shared" si="2"/>
        <v>5</v>
      </c>
      <c r="GE30" s="3">
        <f t="shared" si="2"/>
        <v>11</v>
      </c>
      <c r="GF30" s="3">
        <f t="shared" si="2"/>
        <v>0</v>
      </c>
      <c r="GG30" s="3">
        <f t="shared" si="2"/>
        <v>16</v>
      </c>
      <c r="GH30" s="3">
        <f t="shared" si="2"/>
        <v>0</v>
      </c>
      <c r="GI30" s="3">
        <f t="shared" si="2"/>
        <v>0</v>
      </c>
      <c r="GJ30" s="3">
        <f t="shared" si="2"/>
        <v>9</v>
      </c>
      <c r="GK30" s="3">
        <f t="shared" si="2"/>
        <v>7</v>
      </c>
      <c r="GL30" s="3">
        <f t="shared" si="2"/>
        <v>0</v>
      </c>
      <c r="GM30" s="3">
        <f t="shared" ref="GM30:IT30" si="3">SUM(GM14:GM29)</f>
        <v>5</v>
      </c>
      <c r="GN30" s="3">
        <f t="shared" si="3"/>
        <v>11</v>
      </c>
      <c r="GO30" s="3">
        <f t="shared" si="3"/>
        <v>0</v>
      </c>
      <c r="GP30" s="3">
        <f t="shared" si="3"/>
        <v>13</v>
      </c>
      <c r="GQ30" s="3">
        <f t="shared" si="3"/>
        <v>3</v>
      </c>
      <c r="GR30" s="3">
        <f t="shared" si="3"/>
        <v>0</v>
      </c>
      <c r="GS30" s="3">
        <f t="shared" si="3"/>
        <v>10</v>
      </c>
      <c r="GT30" s="3">
        <f>SUM(GT14:GT29)</f>
        <v>6</v>
      </c>
      <c r="GU30" s="3">
        <f t="shared" si="3"/>
        <v>0</v>
      </c>
      <c r="GV30" s="3">
        <f t="shared" si="3"/>
        <v>16</v>
      </c>
      <c r="GW30" s="3">
        <f t="shared" si="3"/>
        <v>0</v>
      </c>
      <c r="GX30" s="3">
        <f t="shared" si="3"/>
        <v>0</v>
      </c>
      <c r="GY30" s="3">
        <f t="shared" si="3"/>
        <v>5</v>
      </c>
      <c r="GZ30" s="3">
        <f t="shared" si="3"/>
        <v>11</v>
      </c>
      <c r="HA30" s="3">
        <f t="shared" si="3"/>
        <v>0</v>
      </c>
      <c r="HB30" s="3">
        <f t="shared" si="3"/>
        <v>5</v>
      </c>
      <c r="HC30" s="3">
        <f t="shared" si="3"/>
        <v>11</v>
      </c>
      <c r="HD30" s="3">
        <f t="shared" si="3"/>
        <v>0</v>
      </c>
      <c r="HE30" s="3">
        <f t="shared" si="3"/>
        <v>6</v>
      </c>
      <c r="HF30" s="3">
        <f t="shared" si="3"/>
        <v>10</v>
      </c>
      <c r="HG30" s="3">
        <f t="shared" si="3"/>
        <v>0</v>
      </c>
      <c r="HH30" s="3">
        <f t="shared" si="3"/>
        <v>16</v>
      </c>
      <c r="HI30" s="3">
        <f t="shared" si="3"/>
        <v>0</v>
      </c>
      <c r="HJ30" s="3">
        <f t="shared" si="3"/>
        <v>0</v>
      </c>
      <c r="HK30" s="3">
        <f t="shared" si="3"/>
        <v>8</v>
      </c>
      <c r="HL30" s="3">
        <f>SUM(HL14:HL29)</f>
        <v>8</v>
      </c>
      <c r="HM30" s="3">
        <f t="shared" si="3"/>
        <v>0</v>
      </c>
      <c r="HN30" s="3">
        <f t="shared" si="3"/>
        <v>4</v>
      </c>
      <c r="HO30" s="3">
        <f t="shared" si="3"/>
        <v>12</v>
      </c>
      <c r="HP30" s="3">
        <f t="shared" si="3"/>
        <v>0</v>
      </c>
      <c r="HQ30" s="3">
        <f t="shared" si="3"/>
        <v>5</v>
      </c>
      <c r="HR30" s="3">
        <f t="shared" si="3"/>
        <v>11</v>
      </c>
      <c r="HS30" s="3">
        <f t="shared" si="3"/>
        <v>0</v>
      </c>
      <c r="HT30" s="3">
        <f t="shared" si="3"/>
        <v>11</v>
      </c>
      <c r="HU30" s="3">
        <f t="shared" si="3"/>
        <v>5</v>
      </c>
      <c r="HV30" s="3">
        <f t="shared" si="3"/>
        <v>0</v>
      </c>
      <c r="HW30" s="3">
        <f t="shared" si="3"/>
        <v>11</v>
      </c>
      <c r="HX30" s="3">
        <f t="shared" si="3"/>
        <v>5</v>
      </c>
      <c r="HY30" s="3">
        <f t="shared" si="3"/>
        <v>0</v>
      </c>
      <c r="HZ30" s="3">
        <f t="shared" si="3"/>
        <v>6</v>
      </c>
      <c r="IA30" s="3">
        <f t="shared" si="3"/>
        <v>10</v>
      </c>
      <c r="IB30" s="3">
        <f t="shared" si="3"/>
        <v>0</v>
      </c>
      <c r="IC30" s="3">
        <f t="shared" si="3"/>
        <v>0</v>
      </c>
      <c r="ID30" s="3">
        <f t="shared" si="3"/>
        <v>16</v>
      </c>
      <c r="IE30" s="3">
        <f t="shared" si="3"/>
        <v>0</v>
      </c>
      <c r="IF30" s="3">
        <f t="shared" si="3"/>
        <v>5</v>
      </c>
      <c r="IG30" s="3">
        <f t="shared" si="3"/>
        <v>11</v>
      </c>
      <c r="IH30" s="3">
        <f t="shared" si="3"/>
        <v>0</v>
      </c>
      <c r="II30" s="3">
        <f t="shared" si="3"/>
        <v>11</v>
      </c>
      <c r="IJ30" s="3">
        <f t="shared" si="3"/>
        <v>5</v>
      </c>
      <c r="IK30" s="3">
        <f t="shared" si="3"/>
        <v>0</v>
      </c>
      <c r="IL30" s="3">
        <f t="shared" si="3"/>
        <v>0</v>
      </c>
      <c r="IM30" s="3">
        <f t="shared" si="3"/>
        <v>16</v>
      </c>
      <c r="IN30" s="3">
        <f t="shared" si="3"/>
        <v>0</v>
      </c>
      <c r="IO30" s="3">
        <f t="shared" si="3"/>
        <v>7</v>
      </c>
      <c r="IP30" s="3">
        <f t="shared" si="3"/>
        <v>9</v>
      </c>
      <c r="IQ30" s="3">
        <f t="shared" si="3"/>
        <v>0</v>
      </c>
      <c r="IR30" s="3">
        <f t="shared" si="3"/>
        <v>14</v>
      </c>
      <c r="IS30" s="3">
        <f t="shared" si="3"/>
        <v>2</v>
      </c>
      <c r="IT30" s="3">
        <f t="shared" si="3"/>
        <v>0</v>
      </c>
    </row>
    <row r="31" spans="1:692" ht="44.4" customHeight="1" x14ac:dyDescent="0.3">
      <c r="A31" s="43" t="s">
        <v>841</v>
      </c>
      <c r="B31" s="44"/>
      <c r="C31" s="10">
        <f>C30/16%</f>
        <v>0</v>
      </c>
      <c r="D31" s="10">
        <f t="shared" ref="D31:BO31" si="4">D30/16%</f>
        <v>100</v>
      </c>
      <c r="E31" s="10">
        <f t="shared" si="4"/>
        <v>0</v>
      </c>
      <c r="F31" s="10">
        <f t="shared" si="4"/>
        <v>31.25</v>
      </c>
      <c r="G31" s="10">
        <f t="shared" si="4"/>
        <v>68.75</v>
      </c>
      <c r="H31" s="10">
        <f t="shared" si="4"/>
        <v>0</v>
      </c>
      <c r="I31" s="10">
        <f t="shared" si="4"/>
        <v>68.75</v>
      </c>
      <c r="J31" s="10">
        <f t="shared" si="4"/>
        <v>31.25</v>
      </c>
      <c r="K31" s="10">
        <f t="shared" si="4"/>
        <v>0</v>
      </c>
      <c r="L31" s="10">
        <f t="shared" si="4"/>
        <v>100</v>
      </c>
      <c r="M31" s="10">
        <f t="shared" si="4"/>
        <v>0</v>
      </c>
      <c r="N31" s="10">
        <f t="shared" si="4"/>
        <v>0</v>
      </c>
      <c r="O31" s="10">
        <f t="shared" si="4"/>
        <v>43.75</v>
      </c>
      <c r="P31" s="10">
        <f t="shared" si="4"/>
        <v>56.25</v>
      </c>
      <c r="Q31" s="10">
        <f t="shared" si="4"/>
        <v>0</v>
      </c>
      <c r="R31" s="10">
        <f t="shared" si="4"/>
        <v>25</v>
      </c>
      <c r="S31" s="10">
        <f t="shared" si="4"/>
        <v>75</v>
      </c>
      <c r="T31" s="10">
        <f t="shared" si="4"/>
        <v>0</v>
      </c>
      <c r="U31" s="10">
        <f t="shared" si="4"/>
        <v>37.5</v>
      </c>
      <c r="V31" s="10">
        <f t="shared" si="4"/>
        <v>62.5</v>
      </c>
      <c r="W31" s="10">
        <f t="shared" si="4"/>
        <v>0</v>
      </c>
      <c r="X31" s="10">
        <f t="shared" si="4"/>
        <v>37.5</v>
      </c>
      <c r="Y31" s="10">
        <f t="shared" si="4"/>
        <v>62.5</v>
      </c>
      <c r="Z31" s="10">
        <f t="shared" si="4"/>
        <v>0</v>
      </c>
      <c r="AA31" s="10">
        <f t="shared" si="4"/>
        <v>43.75</v>
      </c>
      <c r="AB31" s="10">
        <f t="shared" si="4"/>
        <v>56.25</v>
      </c>
      <c r="AC31" s="10">
        <f t="shared" si="4"/>
        <v>0</v>
      </c>
      <c r="AD31" s="10">
        <f t="shared" si="4"/>
        <v>0</v>
      </c>
      <c r="AE31" s="10">
        <f t="shared" si="4"/>
        <v>100</v>
      </c>
      <c r="AF31" s="10">
        <f t="shared" si="4"/>
        <v>0</v>
      </c>
      <c r="AG31" s="10">
        <f t="shared" si="4"/>
        <v>37.5</v>
      </c>
      <c r="AH31" s="10">
        <f t="shared" si="4"/>
        <v>62.5</v>
      </c>
      <c r="AI31" s="10">
        <f t="shared" si="4"/>
        <v>0</v>
      </c>
      <c r="AJ31" s="10">
        <f t="shared" si="4"/>
        <v>43.75</v>
      </c>
      <c r="AK31" s="10">
        <f t="shared" si="4"/>
        <v>56.25</v>
      </c>
      <c r="AL31" s="10">
        <f t="shared" si="4"/>
        <v>0</v>
      </c>
      <c r="AM31" s="10">
        <f t="shared" si="4"/>
        <v>31.25</v>
      </c>
      <c r="AN31" s="10">
        <f t="shared" si="4"/>
        <v>68.75</v>
      </c>
      <c r="AO31" s="10">
        <f t="shared" si="4"/>
        <v>0</v>
      </c>
      <c r="AP31" s="10">
        <f t="shared" si="4"/>
        <v>68.75</v>
      </c>
      <c r="AQ31" s="10">
        <f t="shared" si="4"/>
        <v>31.25</v>
      </c>
      <c r="AR31" s="10">
        <f t="shared" si="4"/>
        <v>0</v>
      </c>
      <c r="AS31" s="10">
        <f t="shared" si="4"/>
        <v>0</v>
      </c>
      <c r="AT31" s="10">
        <f t="shared" si="4"/>
        <v>100</v>
      </c>
      <c r="AU31" s="10">
        <f t="shared" si="4"/>
        <v>0</v>
      </c>
      <c r="AV31" s="10">
        <f t="shared" si="4"/>
        <v>0</v>
      </c>
      <c r="AW31" s="10">
        <f t="shared" si="4"/>
        <v>100</v>
      </c>
      <c r="AX31" s="10">
        <f t="shared" si="4"/>
        <v>0</v>
      </c>
      <c r="AY31" s="10">
        <f t="shared" si="4"/>
        <v>31.25</v>
      </c>
      <c r="AZ31" s="10">
        <f t="shared" si="4"/>
        <v>68.75</v>
      </c>
      <c r="BA31" s="10">
        <f t="shared" si="4"/>
        <v>0</v>
      </c>
      <c r="BB31" s="10">
        <f t="shared" si="4"/>
        <v>56.25</v>
      </c>
      <c r="BC31" s="10">
        <f t="shared" si="4"/>
        <v>43.75</v>
      </c>
      <c r="BD31" s="10">
        <f t="shared" si="4"/>
        <v>0</v>
      </c>
      <c r="BE31" s="10">
        <f t="shared" si="4"/>
        <v>31.25</v>
      </c>
      <c r="BF31" s="10">
        <f t="shared" si="4"/>
        <v>68.75</v>
      </c>
      <c r="BG31" s="10">
        <f t="shared" si="4"/>
        <v>0</v>
      </c>
      <c r="BH31" s="10">
        <f t="shared" si="4"/>
        <v>0</v>
      </c>
      <c r="BI31" s="10">
        <f t="shared" si="4"/>
        <v>100</v>
      </c>
      <c r="BJ31" s="10">
        <f t="shared" si="4"/>
        <v>0</v>
      </c>
      <c r="BK31" s="10">
        <f t="shared" si="4"/>
        <v>50</v>
      </c>
      <c r="BL31" s="10">
        <f t="shared" si="4"/>
        <v>50</v>
      </c>
      <c r="BM31" s="10">
        <f t="shared" si="4"/>
        <v>0</v>
      </c>
      <c r="BN31" s="10">
        <f t="shared" si="4"/>
        <v>68.75</v>
      </c>
      <c r="BO31" s="10">
        <f t="shared" si="4"/>
        <v>31.25</v>
      </c>
      <c r="BP31" s="10">
        <f t="shared" ref="BP31:EA31" si="5">BP30/16%</f>
        <v>0</v>
      </c>
      <c r="BQ31" s="10">
        <f t="shared" si="5"/>
        <v>37.5</v>
      </c>
      <c r="BR31" s="10">
        <f t="shared" si="5"/>
        <v>62.5</v>
      </c>
      <c r="BS31" s="10">
        <f t="shared" si="5"/>
        <v>0</v>
      </c>
      <c r="BT31" s="10">
        <f t="shared" si="5"/>
        <v>43.75</v>
      </c>
      <c r="BU31" s="10">
        <f t="shared" si="5"/>
        <v>56.25</v>
      </c>
      <c r="BV31" s="10">
        <f t="shared" si="5"/>
        <v>0</v>
      </c>
      <c r="BW31" s="10">
        <f t="shared" si="5"/>
        <v>56.25</v>
      </c>
      <c r="BX31" s="10">
        <f t="shared" si="5"/>
        <v>43.75</v>
      </c>
      <c r="BY31" s="10">
        <f t="shared" si="5"/>
        <v>0</v>
      </c>
      <c r="BZ31" s="10">
        <f t="shared" si="5"/>
        <v>31.25</v>
      </c>
      <c r="CA31" s="10">
        <f t="shared" si="5"/>
        <v>68.75</v>
      </c>
      <c r="CB31" s="10">
        <f t="shared" si="5"/>
        <v>0</v>
      </c>
      <c r="CC31" s="10">
        <f t="shared" si="5"/>
        <v>25</v>
      </c>
      <c r="CD31" s="10">
        <f t="shared" si="5"/>
        <v>75</v>
      </c>
      <c r="CE31" s="10">
        <f t="shared" si="5"/>
        <v>0</v>
      </c>
      <c r="CF31" s="10">
        <f t="shared" si="5"/>
        <v>37.5</v>
      </c>
      <c r="CG31" s="10">
        <f t="shared" si="5"/>
        <v>62.5</v>
      </c>
      <c r="CH31" s="10">
        <f t="shared" si="5"/>
        <v>0</v>
      </c>
      <c r="CI31" s="10">
        <f t="shared" si="5"/>
        <v>0</v>
      </c>
      <c r="CJ31" s="10">
        <f t="shared" si="5"/>
        <v>100</v>
      </c>
      <c r="CK31" s="10">
        <f t="shared" si="5"/>
        <v>0</v>
      </c>
      <c r="CL31" s="10">
        <f t="shared" si="5"/>
        <v>31.25</v>
      </c>
      <c r="CM31" s="10">
        <f t="shared" si="5"/>
        <v>68.75</v>
      </c>
      <c r="CN31" s="10">
        <f t="shared" si="5"/>
        <v>0</v>
      </c>
      <c r="CO31" s="10">
        <f t="shared" si="5"/>
        <v>31.25</v>
      </c>
      <c r="CP31" s="10">
        <f t="shared" si="5"/>
        <v>68.75</v>
      </c>
      <c r="CQ31" s="10">
        <f t="shared" si="5"/>
        <v>0</v>
      </c>
      <c r="CR31" s="10">
        <f t="shared" si="5"/>
        <v>0</v>
      </c>
      <c r="CS31" s="10">
        <f t="shared" si="5"/>
        <v>100</v>
      </c>
      <c r="CT31" s="10">
        <f t="shared" si="5"/>
        <v>0</v>
      </c>
      <c r="CU31" s="10">
        <f t="shared" si="5"/>
        <v>37.5</v>
      </c>
      <c r="CV31" s="10">
        <f t="shared" si="5"/>
        <v>62.5</v>
      </c>
      <c r="CW31" s="10">
        <f t="shared" si="5"/>
        <v>0</v>
      </c>
      <c r="CX31" s="10">
        <f t="shared" si="5"/>
        <v>0</v>
      </c>
      <c r="CY31" s="10">
        <f t="shared" si="5"/>
        <v>100</v>
      </c>
      <c r="CZ31" s="10">
        <f t="shared" si="5"/>
        <v>0</v>
      </c>
      <c r="DA31" s="10">
        <f t="shared" si="5"/>
        <v>25</v>
      </c>
      <c r="DB31" s="10">
        <f t="shared" si="5"/>
        <v>75</v>
      </c>
      <c r="DC31" s="10">
        <f t="shared" si="5"/>
        <v>0</v>
      </c>
      <c r="DD31" s="10">
        <f t="shared" si="5"/>
        <v>68.75</v>
      </c>
      <c r="DE31" s="10">
        <f t="shared" si="5"/>
        <v>31.25</v>
      </c>
      <c r="DF31" s="10">
        <f t="shared" si="5"/>
        <v>0</v>
      </c>
      <c r="DG31" s="10">
        <f t="shared" si="5"/>
        <v>56.25</v>
      </c>
      <c r="DH31" s="10">
        <f t="shared" si="5"/>
        <v>43.75</v>
      </c>
      <c r="DI31" s="10">
        <f t="shared" si="5"/>
        <v>0</v>
      </c>
      <c r="DJ31" s="10">
        <f t="shared" si="5"/>
        <v>37.5</v>
      </c>
      <c r="DK31" s="10">
        <f t="shared" si="5"/>
        <v>62.5</v>
      </c>
      <c r="DL31" s="10">
        <f t="shared" si="5"/>
        <v>0</v>
      </c>
      <c r="DM31" s="10">
        <f t="shared" si="5"/>
        <v>68.75</v>
      </c>
      <c r="DN31" s="10">
        <f t="shared" si="5"/>
        <v>31.25</v>
      </c>
      <c r="DO31" s="10">
        <f t="shared" si="5"/>
        <v>0</v>
      </c>
      <c r="DP31" s="10">
        <f t="shared" si="5"/>
        <v>0</v>
      </c>
      <c r="DQ31" s="10">
        <f t="shared" si="5"/>
        <v>100</v>
      </c>
      <c r="DR31" s="10">
        <f t="shared" si="5"/>
        <v>0</v>
      </c>
      <c r="DS31" s="10">
        <f t="shared" si="5"/>
        <v>31.25</v>
      </c>
      <c r="DT31" s="10">
        <f t="shared" si="5"/>
        <v>68.75</v>
      </c>
      <c r="DU31" s="10">
        <f t="shared" si="5"/>
        <v>0</v>
      </c>
      <c r="DV31" s="10">
        <f t="shared" si="5"/>
        <v>68.75</v>
      </c>
      <c r="DW31" s="10">
        <f t="shared" si="5"/>
        <v>31.25</v>
      </c>
      <c r="DX31" s="10">
        <f t="shared" si="5"/>
        <v>0</v>
      </c>
      <c r="DY31" s="10">
        <f t="shared" si="5"/>
        <v>0</v>
      </c>
      <c r="DZ31" s="10">
        <f t="shared" si="5"/>
        <v>100</v>
      </c>
      <c r="EA31" s="10">
        <f t="shared" si="5"/>
        <v>0</v>
      </c>
      <c r="EB31" s="10">
        <f t="shared" ref="EB31:GM31" si="6">EB30/16%</f>
        <v>43.75</v>
      </c>
      <c r="EC31" s="10">
        <f t="shared" si="6"/>
        <v>56.25</v>
      </c>
      <c r="ED31" s="10">
        <f t="shared" si="6"/>
        <v>0</v>
      </c>
      <c r="EE31" s="10">
        <f t="shared" si="6"/>
        <v>56.25</v>
      </c>
      <c r="EF31" s="10">
        <f t="shared" si="6"/>
        <v>43.75</v>
      </c>
      <c r="EG31" s="10">
        <f t="shared" si="6"/>
        <v>0</v>
      </c>
      <c r="EH31" s="10">
        <f t="shared" si="6"/>
        <v>50</v>
      </c>
      <c r="EI31" s="10">
        <f t="shared" si="6"/>
        <v>50</v>
      </c>
      <c r="EJ31" s="10">
        <f t="shared" si="6"/>
        <v>0</v>
      </c>
      <c r="EK31" s="10">
        <f t="shared" si="6"/>
        <v>43.75</v>
      </c>
      <c r="EL31" s="10">
        <f t="shared" si="6"/>
        <v>56.25</v>
      </c>
      <c r="EM31" s="10">
        <f t="shared" si="6"/>
        <v>0</v>
      </c>
      <c r="EN31" s="10">
        <f t="shared" si="6"/>
        <v>31.25</v>
      </c>
      <c r="EO31" s="10">
        <f t="shared" si="6"/>
        <v>68.75</v>
      </c>
      <c r="EP31" s="10">
        <f t="shared" si="6"/>
        <v>0</v>
      </c>
      <c r="EQ31" s="10">
        <f t="shared" si="6"/>
        <v>56.25</v>
      </c>
      <c r="ER31" s="10">
        <f t="shared" si="6"/>
        <v>43.75</v>
      </c>
      <c r="ES31" s="10">
        <f t="shared" si="6"/>
        <v>0</v>
      </c>
      <c r="ET31" s="10">
        <f t="shared" si="6"/>
        <v>37.5</v>
      </c>
      <c r="EU31" s="10">
        <f t="shared" si="6"/>
        <v>62.5</v>
      </c>
      <c r="EV31" s="10">
        <f t="shared" si="6"/>
        <v>0</v>
      </c>
      <c r="EW31" s="10">
        <f t="shared" si="6"/>
        <v>43.75</v>
      </c>
      <c r="EX31" s="10">
        <f t="shared" si="6"/>
        <v>56.25</v>
      </c>
      <c r="EY31" s="10">
        <f t="shared" si="6"/>
        <v>0</v>
      </c>
      <c r="EZ31" s="10">
        <f t="shared" si="6"/>
        <v>50</v>
      </c>
      <c r="FA31" s="10">
        <f t="shared" si="6"/>
        <v>50</v>
      </c>
      <c r="FB31" s="10">
        <f t="shared" si="6"/>
        <v>0</v>
      </c>
      <c r="FC31" s="10">
        <f t="shared" si="6"/>
        <v>68.75</v>
      </c>
      <c r="FD31" s="10">
        <f t="shared" si="6"/>
        <v>31.25</v>
      </c>
      <c r="FE31" s="10">
        <f t="shared" si="6"/>
        <v>0</v>
      </c>
      <c r="FF31" s="10">
        <f t="shared" si="6"/>
        <v>0</v>
      </c>
      <c r="FG31" s="10">
        <f t="shared" si="6"/>
        <v>100</v>
      </c>
      <c r="FH31" s="10">
        <f t="shared" si="6"/>
        <v>0</v>
      </c>
      <c r="FI31" s="10">
        <f t="shared" si="6"/>
        <v>43.75</v>
      </c>
      <c r="FJ31" s="10">
        <f t="shared" si="6"/>
        <v>56.25</v>
      </c>
      <c r="FK31" s="10">
        <f t="shared" si="6"/>
        <v>0</v>
      </c>
      <c r="FL31" s="10">
        <f t="shared" si="6"/>
        <v>56.25</v>
      </c>
      <c r="FM31" s="10">
        <f t="shared" si="6"/>
        <v>43.75</v>
      </c>
      <c r="FN31" s="10">
        <f t="shared" si="6"/>
        <v>0</v>
      </c>
      <c r="FO31" s="10">
        <f t="shared" si="6"/>
        <v>37.5</v>
      </c>
      <c r="FP31" s="10">
        <f t="shared" si="6"/>
        <v>62.5</v>
      </c>
      <c r="FQ31" s="10">
        <f t="shared" si="6"/>
        <v>0</v>
      </c>
      <c r="FR31" s="10">
        <f t="shared" si="6"/>
        <v>56.25</v>
      </c>
      <c r="FS31" s="10">
        <f t="shared" si="6"/>
        <v>43.75</v>
      </c>
      <c r="FT31" s="10">
        <f t="shared" si="6"/>
        <v>0</v>
      </c>
      <c r="FU31" s="10">
        <f t="shared" si="6"/>
        <v>25</v>
      </c>
      <c r="FV31" s="10">
        <f t="shared" si="6"/>
        <v>75</v>
      </c>
      <c r="FW31" s="10">
        <f t="shared" si="6"/>
        <v>0</v>
      </c>
      <c r="FX31" s="10">
        <f t="shared" si="6"/>
        <v>25</v>
      </c>
      <c r="FY31" s="10">
        <f t="shared" si="6"/>
        <v>75</v>
      </c>
      <c r="FZ31" s="10">
        <f t="shared" si="6"/>
        <v>0</v>
      </c>
      <c r="GA31" s="10">
        <f t="shared" si="6"/>
        <v>68.75</v>
      </c>
      <c r="GB31" s="10">
        <f t="shared" si="6"/>
        <v>31.25</v>
      </c>
      <c r="GC31" s="10">
        <f t="shared" si="6"/>
        <v>0</v>
      </c>
      <c r="GD31" s="10">
        <f t="shared" si="6"/>
        <v>31.25</v>
      </c>
      <c r="GE31" s="10">
        <f t="shared" si="6"/>
        <v>68.75</v>
      </c>
      <c r="GF31" s="10">
        <f t="shared" si="6"/>
        <v>0</v>
      </c>
      <c r="GG31" s="10">
        <f t="shared" si="6"/>
        <v>100</v>
      </c>
      <c r="GH31" s="10">
        <f t="shared" si="6"/>
        <v>0</v>
      </c>
      <c r="GI31" s="10">
        <f t="shared" si="6"/>
        <v>0</v>
      </c>
      <c r="GJ31" s="10">
        <f t="shared" si="6"/>
        <v>56.25</v>
      </c>
      <c r="GK31" s="10">
        <f t="shared" si="6"/>
        <v>43.75</v>
      </c>
      <c r="GL31" s="10">
        <f t="shared" si="6"/>
        <v>0</v>
      </c>
      <c r="GM31" s="10">
        <f t="shared" si="6"/>
        <v>31.25</v>
      </c>
      <c r="GN31" s="10">
        <f t="shared" ref="GN31:IT31" si="7">GN30/16%</f>
        <v>68.75</v>
      </c>
      <c r="GO31" s="10">
        <f t="shared" si="7"/>
        <v>0</v>
      </c>
      <c r="GP31" s="10">
        <f t="shared" si="7"/>
        <v>81.25</v>
      </c>
      <c r="GQ31" s="10">
        <f t="shared" si="7"/>
        <v>18.75</v>
      </c>
      <c r="GR31" s="10">
        <f t="shared" si="7"/>
        <v>0</v>
      </c>
      <c r="GS31" s="10">
        <f t="shared" si="7"/>
        <v>62.5</v>
      </c>
      <c r="GT31" s="10">
        <f t="shared" si="7"/>
        <v>37.5</v>
      </c>
      <c r="GU31" s="10">
        <f t="shared" si="7"/>
        <v>0</v>
      </c>
      <c r="GV31" s="10">
        <f t="shared" si="7"/>
        <v>100</v>
      </c>
      <c r="GW31" s="10">
        <f t="shared" si="7"/>
        <v>0</v>
      </c>
      <c r="GX31" s="10">
        <f t="shared" si="7"/>
        <v>0</v>
      </c>
      <c r="GY31" s="10">
        <f t="shared" si="7"/>
        <v>31.25</v>
      </c>
      <c r="GZ31" s="10">
        <f t="shared" si="7"/>
        <v>68.75</v>
      </c>
      <c r="HA31" s="10">
        <f t="shared" si="7"/>
        <v>0</v>
      </c>
      <c r="HB31" s="10">
        <f t="shared" si="7"/>
        <v>31.25</v>
      </c>
      <c r="HC31" s="10">
        <f t="shared" si="7"/>
        <v>68.75</v>
      </c>
      <c r="HD31" s="10">
        <f t="shared" si="7"/>
        <v>0</v>
      </c>
      <c r="HE31" s="10">
        <f t="shared" si="7"/>
        <v>37.5</v>
      </c>
      <c r="HF31" s="10">
        <f t="shared" si="7"/>
        <v>62.5</v>
      </c>
      <c r="HG31" s="10">
        <f t="shared" si="7"/>
        <v>0</v>
      </c>
      <c r="HH31" s="10">
        <f t="shared" si="7"/>
        <v>100</v>
      </c>
      <c r="HI31" s="10">
        <f t="shared" si="7"/>
        <v>0</v>
      </c>
      <c r="HJ31" s="10">
        <f t="shared" si="7"/>
        <v>0</v>
      </c>
      <c r="HK31" s="10">
        <f t="shared" si="7"/>
        <v>50</v>
      </c>
      <c r="HL31" s="10">
        <f t="shared" si="7"/>
        <v>50</v>
      </c>
      <c r="HM31" s="10">
        <f t="shared" si="7"/>
        <v>0</v>
      </c>
      <c r="HN31" s="10">
        <f t="shared" si="7"/>
        <v>25</v>
      </c>
      <c r="HO31" s="10">
        <f t="shared" si="7"/>
        <v>75</v>
      </c>
      <c r="HP31" s="10">
        <f t="shared" si="7"/>
        <v>0</v>
      </c>
      <c r="HQ31" s="10">
        <f t="shared" si="7"/>
        <v>31.25</v>
      </c>
      <c r="HR31" s="10">
        <f t="shared" si="7"/>
        <v>68.75</v>
      </c>
      <c r="HS31" s="10">
        <f t="shared" si="7"/>
        <v>0</v>
      </c>
      <c r="HT31" s="10">
        <f t="shared" si="7"/>
        <v>68.75</v>
      </c>
      <c r="HU31" s="10">
        <f t="shared" si="7"/>
        <v>31.25</v>
      </c>
      <c r="HV31" s="10">
        <f t="shared" si="7"/>
        <v>0</v>
      </c>
      <c r="HW31" s="10">
        <f t="shared" si="7"/>
        <v>68.75</v>
      </c>
      <c r="HX31" s="10">
        <f t="shared" si="7"/>
        <v>31.25</v>
      </c>
      <c r="HY31" s="10">
        <f t="shared" si="7"/>
        <v>0</v>
      </c>
      <c r="HZ31" s="10">
        <f t="shared" si="7"/>
        <v>37.5</v>
      </c>
      <c r="IA31" s="10">
        <f t="shared" si="7"/>
        <v>62.5</v>
      </c>
      <c r="IB31" s="10">
        <f t="shared" si="7"/>
        <v>0</v>
      </c>
      <c r="IC31" s="10">
        <f t="shared" si="7"/>
        <v>0</v>
      </c>
      <c r="ID31" s="10">
        <f t="shared" si="7"/>
        <v>100</v>
      </c>
      <c r="IE31" s="10">
        <f t="shared" si="7"/>
        <v>0</v>
      </c>
      <c r="IF31" s="10">
        <f t="shared" si="7"/>
        <v>31.25</v>
      </c>
      <c r="IG31" s="10">
        <f t="shared" si="7"/>
        <v>68.75</v>
      </c>
      <c r="IH31" s="10">
        <f t="shared" si="7"/>
        <v>0</v>
      </c>
      <c r="II31" s="10">
        <f t="shared" si="7"/>
        <v>68.75</v>
      </c>
      <c r="IJ31" s="10">
        <f t="shared" si="7"/>
        <v>31.25</v>
      </c>
      <c r="IK31" s="10">
        <f t="shared" si="7"/>
        <v>0</v>
      </c>
      <c r="IL31" s="10">
        <f t="shared" si="7"/>
        <v>0</v>
      </c>
      <c r="IM31" s="10">
        <f t="shared" si="7"/>
        <v>100</v>
      </c>
      <c r="IN31" s="10">
        <f t="shared" si="7"/>
        <v>0</v>
      </c>
      <c r="IO31" s="10">
        <f t="shared" si="7"/>
        <v>43.75</v>
      </c>
      <c r="IP31" s="10">
        <f t="shared" si="7"/>
        <v>56.25</v>
      </c>
      <c r="IQ31" s="10">
        <f t="shared" si="7"/>
        <v>0</v>
      </c>
      <c r="IR31" s="10">
        <f t="shared" si="7"/>
        <v>87.5</v>
      </c>
      <c r="IS31" s="10">
        <f t="shared" si="7"/>
        <v>12.5</v>
      </c>
      <c r="IT31" s="10">
        <f t="shared" si="7"/>
        <v>0</v>
      </c>
    </row>
    <row r="33" spans="2:5" x14ac:dyDescent="0.3">
      <c r="B33" t="s">
        <v>813</v>
      </c>
    </row>
    <row r="34" spans="2:5" x14ac:dyDescent="0.3">
      <c r="B34" t="s">
        <v>814</v>
      </c>
      <c r="C34" t="s">
        <v>808</v>
      </c>
      <c r="D34" s="33">
        <f>(C31+F31+I31+L31+O31+R31+U31)/7</f>
        <v>43.75</v>
      </c>
      <c r="E34" s="18">
        <f>D34/100*16</f>
        <v>7</v>
      </c>
    </row>
    <row r="35" spans="2:5" x14ac:dyDescent="0.3">
      <c r="B35" t="s">
        <v>815</v>
      </c>
      <c r="C35" t="s">
        <v>808</v>
      </c>
      <c r="D35" s="33">
        <f>(D31+G31+J31+M31+P31+S31+V31)/7</f>
        <v>56.25</v>
      </c>
      <c r="E35" s="18">
        <f>D35/100*16</f>
        <v>9</v>
      </c>
    </row>
    <row r="36" spans="2:5" x14ac:dyDescent="0.3">
      <c r="B36" t="s">
        <v>816</v>
      </c>
      <c r="C36" t="s">
        <v>808</v>
      </c>
      <c r="D36" s="33">
        <f>(E31+H31+K31+N31+Q31+T31+W31)/7</f>
        <v>0</v>
      </c>
      <c r="E36" s="18">
        <f>D36/100*16</f>
        <v>0</v>
      </c>
    </row>
    <row r="37" spans="2:5" x14ac:dyDescent="0.3">
      <c r="D37" s="27">
        <f>SUM(D34:D36)</f>
        <v>100</v>
      </c>
      <c r="E37" s="27">
        <f>SUM(E34:E36)</f>
        <v>16</v>
      </c>
    </row>
    <row r="38" spans="2:5" x14ac:dyDescent="0.3">
      <c r="B38" t="s">
        <v>814</v>
      </c>
      <c r="C38" t="s">
        <v>809</v>
      </c>
      <c r="D38" s="33">
        <f>(X31+AA31+AD31+AG31+AJ31+AM31+AP31+AS31+AV31+AY31+BB31+BE31+BH31+BK31+BN31+BQ31+BT31+BW31+BZ31+CC31+CF31+CI31+CL31+CO31+CR31+CU31+CX31+DA31)/28</f>
        <v>30.580357142857142</v>
      </c>
      <c r="E38" s="18">
        <f>D38/100*16</f>
        <v>4.8928571428571423</v>
      </c>
    </row>
    <row r="39" spans="2:5" x14ac:dyDescent="0.3">
      <c r="B39" t="s">
        <v>815</v>
      </c>
      <c r="C39" t="s">
        <v>809</v>
      </c>
      <c r="D39" s="33">
        <f>(Y31+AB31+AE31+AH31+AK31+AN31+AQ31+AT31+AW31+AZ31+BC31+BF31+BI31+BL31+BO31+BR31+BU31+BX31+CA31+CD31+CG31+CJ31+CM31+CP31+CS31+CV31+CY31+DB31)/28</f>
        <v>69.419642857142861</v>
      </c>
      <c r="E39" s="18">
        <f>D39/100*16</f>
        <v>11.107142857142858</v>
      </c>
    </row>
    <row r="40" spans="2:5" x14ac:dyDescent="0.3">
      <c r="B40" t="s">
        <v>816</v>
      </c>
      <c r="C40" t="s">
        <v>809</v>
      </c>
      <c r="D40" s="33">
        <f>(Z31+AC31+AF31+AI31+AL31+AO31+AR31+AU31+AX31+BA31+BD31+BG31+BJ31+BM31+BP31+BS31+BV31+BY31+CB31+CE31+CH31+CK31+CN31+CQ31+CT31+CW31+CZ31+DC31)/28</f>
        <v>0</v>
      </c>
      <c r="E40" s="18">
        <f>D40/100*16</f>
        <v>0</v>
      </c>
    </row>
    <row r="41" spans="2:5" x14ac:dyDescent="0.3">
      <c r="D41" s="27">
        <f>SUM(D38:D40)</f>
        <v>100</v>
      </c>
      <c r="E41" s="27">
        <f>SUM(E38:E40)</f>
        <v>16</v>
      </c>
    </row>
    <row r="42" spans="2:5" x14ac:dyDescent="0.3">
      <c r="B42" t="s">
        <v>814</v>
      </c>
      <c r="C42" t="s">
        <v>810</v>
      </c>
      <c r="D42" s="33">
        <v>53</v>
      </c>
      <c r="E42" s="18">
        <f>D42/100*16</f>
        <v>8.48</v>
      </c>
    </row>
    <row r="43" spans="2:5" x14ac:dyDescent="0.3">
      <c r="B43" t="s">
        <v>815</v>
      </c>
      <c r="C43" t="s">
        <v>810</v>
      </c>
      <c r="D43" s="33">
        <v>47</v>
      </c>
      <c r="E43" s="18">
        <f>D43/100*16</f>
        <v>7.52</v>
      </c>
    </row>
    <row r="44" spans="2:5" x14ac:dyDescent="0.3">
      <c r="B44" t="s">
        <v>816</v>
      </c>
      <c r="C44" t="s">
        <v>810</v>
      </c>
      <c r="D44" s="33">
        <f>(DF31+DI31+DL31+DO31+DR31+DU31+DX31)/7</f>
        <v>0</v>
      </c>
      <c r="E44" s="18">
        <f>D44/100*16</f>
        <v>0</v>
      </c>
    </row>
    <row r="45" spans="2:5" x14ac:dyDescent="0.3">
      <c r="D45" s="27">
        <f>SUM(D42:D44)</f>
        <v>100</v>
      </c>
      <c r="E45" s="27">
        <f>SUM(E42:E44)</f>
        <v>16</v>
      </c>
    </row>
    <row r="46" spans="2:5" x14ac:dyDescent="0.3">
      <c r="B46" t="s">
        <v>814</v>
      </c>
      <c r="C46" t="s">
        <v>811</v>
      </c>
      <c r="D46" s="33">
        <f>(DY31+EB31+EE31+EH31+EK31+EN31+EQ31+ET31+EW31+EZ31+FC31+FF31+FI31+FL31+FO31+FR31+FU31+FX31+GA31+GD31+GG31+GJ31+GM31+GP31+GS31+GV31+GY31+HB31+HE31+HH31+HK31+HN31+HQ31+HT31+HW31)/35</f>
        <v>48.571428571428569</v>
      </c>
      <c r="E46" s="18">
        <f>D46/100*16</f>
        <v>7.7714285714285714</v>
      </c>
    </row>
    <row r="47" spans="2:5" x14ac:dyDescent="0.3">
      <c r="B47" t="s">
        <v>815</v>
      </c>
      <c r="C47" t="s">
        <v>811</v>
      </c>
      <c r="D47" s="33">
        <f>(DZ31+EC31+EF31+EI31+EL31+EO31+ER31+EU31+EX31+FA31+FD31+FG31+FJ31+FM31+FP31+FS31+FV31+FY31+GB31+GE31+GH31+GK31+GN31+GQ31+GT31+GW31+GZ31+HC31+HF31+HI31+HL31+HO31+HR31+HU31+HX31)/35</f>
        <v>51.428571428571431</v>
      </c>
      <c r="E47" s="18">
        <f>D47/100*16</f>
        <v>8.2285714285714295</v>
      </c>
    </row>
    <row r="48" spans="2:5" x14ac:dyDescent="0.3">
      <c r="B48" t="s">
        <v>816</v>
      </c>
      <c r="C48" t="s">
        <v>811</v>
      </c>
      <c r="D48" s="33">
        <f>(EA31+ED31+EG31+EJ31+EM31+EP31+ES31+EV31+EY31+FB31+FE31+FH31+FK31+FN31+FQ31+FT31+FW31+FZ31+GC31+GF31+GI31+GL31+GO31+GR31+GU31+GX31+HA31+HD31+HG31+HJ31+HM31+HP31+HS31+HV31+HY31)/35</f>
        <v>0</v>
      </c>
      <c r="E48" s="18">
        <f>D48/100*16</f>
        <v>0</v>
      </c>
    </row>
    <row r="49" spans="2:5" x14ac:dyDescent="0.3">
      <c r="D49" s="27">
        <f>SUM(D46:D48)</f>
        <v>100</v>
      </c>
      <c r="E49" s="27">
        <f>SUM(E46:E48)</f>
        <v>16</v>
      </c>
    </row>
    <row r="50" spans="2:5" x14ac:dyDescent="0.3">
      <c r="B50" t="s">
        <v>814</v>
      </c>
      <c r="C50" t="s">
        <v>812</v>
      </c>
      <c r="D50" s="33">
        <f>(HZ31+IC31+IF31+II31+IL31+IO31+IR31)/7</f>
        <v>38.392857142857146</v>
      </c>
      <c r="E50" s="18">
        <f>D50/100*16</f>
        <v>6.1428571428571432</v>
      </c>
    </row>
    <row r="51" spans="2:5" x14ac:dyDescent="0.3">
      <c r="B51" t="s">
        <v>815</v>
      </c>
      <c r="C51" t="s">
        <v>812</v>
      </c>
      <c r="D51" s="33">
        <f>(IA31+ID31+IG31+IJ31+IM31+IP31+IS31)/7</f>
        <v>61.607142857142854</v>
      </c>
      <c r="E51" s="18">
        <f>D51/100*16</f>
        <v>9.8571428571428559</v>
      </c>
    </row>
    <row r="52" spans="2:5" x14ac:dyDescent="0.3">
      <c r="B52" t="s">
        <v>816</v>
      </c>
      <c r="C52" t="s">
        <v>812</v>
      </c>
      <c r="D52" s="33">
        <f>(IB31+IE31+IH31+IK31+IN31+IQ31+IT31)/7</f>
        <v>0</v>
      </c>
      <c r="E52" s="18">
        <f>D52/100*16</f>
        <v>0</v>
      </c>
    </row>
    <row r="53" spans="2:5" x14ac:dyDescent="0.3">
      <c r="D53" s="27">
        <f>SUM(D50:D52)</f>
        <v>100</v>
      </c>
      <c r="E53" s="27">
        <f>SUM(E50:E52)</f>
        <v>16</v>
      </c>
    </row>
  </sheetData>
  <mergeCells count="189">
    <mergeCell ref="A30:B30"/>
    <mergeCell ref="A31:B3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Айголек кіші топ </vt:lpstr>
      <vt:lpstr>Балдаурен ортаңғы топ</vt:lpstr>
      <vt:lpstr>Балапан ересек топ</vt:lpstr>
      <vt:lpstr>Балауса мектепалды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2024-03-14T17:25:31Z</dcterms:modified>
</cp:coreProperties>
</file>